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\Бюджет 2024\Решения по исп и измен в бюджет\2 кв\изм\"/>
    </mc:Choice>
  </mc:AlternateContent>
  <xr:revisionPtr revIDLastSave="0" documentId="13_ncr:1_{9C15247D-A509-4A64-9F8E-E081062123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8" i="2" l="1"/>
  <c r="G126" i="2"/>
  <c r="G124" i="2"/>
  <c r="G123" i="2"/>
  <c r="G121" i="2"/>
  <c r="G120" i="2"/>
  <c r="G118" i="2"/>
  <c r="G116" i="2"/>
  <c r="G114" i="2"/>
  <c r="G113" i="2"/>
  <c r="G107" i="2"/>
  <c r="G104" i="2" s="1"/>
  <c r="G105" i="2"/>
  <c r="G102" i="2"/>
  <c r="G100" i="2"/>
  <c r="G97" i="2"/>
  <c r="G95" i="2"/>
  <c r="G93" i="2"/>
  <c r="G90" i="2"/>
  <c r="G88" i="2"/>
  <c r="G86" i="2"/>
  <c r="G85" i="2"/>
  <c r="G83" i="2"/>
  <c r="G80" i="2"/>
  <c r="G70" i="2" s="1"/>
  <c r="G77" i="2"/>
  <c r="G74" i="2"/>
  <c r="G71" i="2"/>
  <c r="G68" i="2"/>
  <c r="G66" i="2"/>
  <c r="G63" i="2"/>
  <c r="G62" i="2"/>
  <c r="G60" i="2"/>
  <c r="G58" i="2"/>
  <c r="G57" i="2"/>
  <c r="G55" i="2"/>
  <c r="G53" i="2"/>
  <c r="G50" i="2" s="1"/>
  <c r="G51" i="2"/>
  <c r="G48" i="2"/>
  <c r="G45" i="2"/>
  <c r="G43" i="2"/>
  <c r="G42" i="2"/>
  <c r="G39" i="2"/>
  <c r="G32" i="2" s="1"/>
  <c r="G37" i="2"/>
  <c r="G35" i="2"/>
  <c r="G33" i="2"/>
  <c r="G30" i="2"/>
  <c r="G29" i="2" s="1"/>
  <c r="G18" i="2"/>
  <c r="G17" i="2"/>
  <c r="G15" i="2"/>
  <c r="G14" i="2"/>
  <c r="G11" i="2"/>
  <c r="G10" i="2"/>
  <c r="F9" i="1"/>
  <c r="F18" i="1"/>
  <c r="G9" i="2" l="1"/>
  <c r="F48" i="1"/>
  <c r="F45" i="1"/>
  <c r="F35" i="1"/>
  <c r="F17" i="1"/>
  <c r="F80" i="1"/>
  <c r="F77" i="1"/>
  <c r="F118" i="1"/>
  <c r="F53" i="1"/>
  <c r="F55" i="1"/>
  <c r="F126" i="1"/>
  <c r="F124" i="1"/>
  <c r="F88" i="1"/>
  <c r="F83" i="1"/>
  <c r="F128" i="1"/>
  <c r="F121" i="1"/>
  <c r="F120" i="1" s="1"/>
  <c r="F116" i="1"/>
  <c r="F114" i="1"/>
  <c r="F107" i="1"/>
  <c r="F104" i="1" s="1"/>
  <c r="F105" i="1"/>
  <c r="F102" i="1"/>
  <c r="F100" i="1"/>
  <c r="F97" i="1"/>
  <c r="F95" i="1"/>
  <c r="F93" i="1"/>
  <c r="F90" i="1"/>
  <c r="F86" i="1"/>
  <c r="F74" i="1"/>
  <c r="F71" i="1"/>
  <c r="F68" i="1"/>
  <c r="F66" i="1"/>
  <c r="F63" i="1"/>
  <c r="F60" i="1"/>
  <c r="F58" i="1"/>
  <c r="F51" i="1"/>
  <c r="F43" i="1"/>
  <c r="F42" i="1" s="1"/>
  <c r="F39" i="1"/>
  <c r="F37" i="1"/>
  <c r="F33" i="1"/>
  <c r="F30" i="1"/>
  <c r="F29" i="1" s="1"/>
  <c r="F15" i="1"/>
  <c r="F14" i="1" s="1"/>
  <c r="F11" i="1"/>
  <c r="F10" i="1" s="1"/>
  <c r="F32" i="1" l="1"/>
  <c r="F113" i="1"/>
  <c r="F50" i="1"/>
  <c r="F123" i="1"/>
  <c r="F85" i="1"/>
  <c r="F70" i="1"/>
  <c r="F62" i="1"/>
  <c r="F57" i="1"/>
</calcChain>
</file>

<file path=xl/sharedStrings.xml><?xml version="1.0" encoding="utf-8"?>
<sst xmlns="http://schemas.openxmlformats.org/spreadsheetml/2006/main" count="1094" uniqueCount="168">
  <si>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</si>
  <si>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</si>
  <si>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</si>
  <si>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</si>
  <si>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</si>
  <si>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</si>
  <si>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</si>
  <si>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</si>
  <si>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</si>
  <si>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</si>
  <si>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</si>
  <si>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</si>
  <si>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</si>
  <si>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</si>
  <si>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</si>
  <si>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</si>
  <si>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</si>
  <si>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</si>
  <si>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</si>
  <si>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</si>
  <si>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</si>
  <si>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</si>
  <si>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</si>
  <si>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</si>
  <si>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</si>
  <si>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</si>
  <si>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</si>
  <si>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</si>
  <si>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</si>
  <si>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</si>
  <si>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</si>
  <si>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</si>
  <si>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</si>
  <si>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</si>
  <si>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</si>
  <si>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</si>
  <si>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</si>
  <si>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</si>
  <si>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</si>
  <si>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</si>
  <si>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</si>
  <si>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</si>
  <si>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</si>
  <si>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</si>
  <si>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</si>
  <si>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</si>
  <si>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</si>
  <si>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</si>
  <si>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</si>
  <si>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</si>
  <si>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</si>
  <si>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</si>
  <si>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</si>
  <si>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</si>
  <si>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</si>
  <si>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</si>
  <si>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</si>
  <si>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</si>
  <si>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</si>
  <si>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</si>
  <si>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</si>
  <si>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</si>
  <si>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</si>
  <si>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</si>
  <si>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</si>
  <si>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</si>
  <si>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</si>
  <si>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</si>
  <si>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</si>
  <si>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</si>
  <si>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</si>
  <si>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</si>
  <si>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</si>
  <si>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</si>
  <si>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</si>
  <si>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</si>
  <si>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</si>
  <si>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</si>
  <si>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</si>
  <si>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</si>
  <si>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</si>
  <si>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</si>
  <si>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</si>
  <si>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</si>
  <si>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</si>
  <si>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</si>
  <si>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</si>
  <si>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</si>
  <si>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</si>
  <si>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</si>
  <si>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</si>
  <si>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</si>
  <si>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</si>
  <si>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</si>
  <si>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</si>
  <si>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</si>
  <si>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</si>
  <si>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</si>
  <si>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</si>
  <si>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</si>
  <si>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</si>
  <si>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</si>
  <si>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</si>
  <si>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</si>
  <si>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</si>
  <si>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</si>
  <si>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</si>
  <si>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</si>
  <si>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</si>
  <si>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</si>
  <si>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</si>
  <si>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</si>
  <si>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</si>
  <si>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</si>
  <si>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</si>
  <si>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</si>
  <si>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</si>
  <si>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</si>
  <si>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</si>
  <si>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</si>
  <si>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</si>
  <si>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</si>
  <si>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</si>
  <si>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</si>
  <si>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</si>
  <si>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</si>
  <si>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</si>
  <si>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</si>
  <si>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</si>
  <si>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</si>
  <si>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</si>
  <si>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</si>
  <si>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 за счет средств местного бюджета</t>
  </si>
  <si>
    <t>9900083120</t>
  </si>
  <si>
    <t>990009505</t>
  </si>
  <si>
    <t>99000S9605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</si>
  <si>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</si>
  <si>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</si>
  <si>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9900092980</t>
  </si>
  <si>
    <t xml:space="preserve">Компенсация выпадающих доходов теплоснабжающих организаций </t>
  </si>
  <si>
    <t xml:space="preserve">Реализация мероприятийо благоустройству сельских территорий </t>
  </si>
  <si>
    <t>99000L5762</t>
  </si>
  <si>
    <t>9900001760</t>
  </si>
  <si>
    <t>Реализацяи мероприятий комплексного развития сельских территорий в Сосновском муниципальном районе Челябинской области</t>
  </si>
  <si>
    <t>9900000014</t>
  </si>
  <si>
    <t>99000S4014</t>
  </si>
  <si>
    <t>Инициативные платежи по инициативному проекту "Скейт-плащадка с. Долгодеревенское"</t>
  </si>
  <si>
    <t>Инициативный  проект "Скейт-плащадка с. Долгодеревенское"</t>
  </si>
  <si>
    <t>9900018050</t>
  </si>
  <si>
    <t>Капитальный ремонт, ремонт и содержание автомобильных дорог общего пользования местного значения за счет местного бюджета</t>
  </si>
  <si>
    <t>990G2S3040</t>
  </si>
  <si>
    <t>Обеспечение контейнерным сбором образующихся в жилом фонде твердых коммунальных отходов</t>
  </si>
  <si>
    <t>122</t>
  </si>
  <si>
    <t>9900000210</t>
  </si>
  <si>
    <t>Мероприятия по профилактике правнонарушений</t>
  </si>
  <si>
    <t xml:space="preserve"> Иные выплаты персоналу государственных (муниципальных)
органов, за исключением фонда оплаты труда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</si>
  <si>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2024 года</t>
  </si>
  <si>
    <t>0310</t>
  </si>
  <si>
    <t>9900011800</t>
  </si>
  <si>
    <t>9900062910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</si>
  <si>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</si>
  <si>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Создание резервов материальных ресурсов для предупреждения и ликвидации чрезвычайных ситуаций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</si>
  <si>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</si>
  <si>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</si>
  <si>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>Инициативный  проект "Скейт-площадка с. Долгодеревенское"</t>
  </si>
  <si>
    <t>Инициативные платежи по инициативному проекту "Скейт-площадка с. Долгодеревенское"</t>
  </si>
  <si>
    <t xml:space="preserve">Приложение № 1  к решению Совета депутатов Долгодеревенского сельского поселения № 182 от "18"июля 2024 года О внесении изменений в бюджет  за 2кв. 2024 года "  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</si>
  <si>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18" июля  2024г.№ 182 "О внесении изменений в бюджет  за 2кв. 2024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</si>
</sst>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7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0" fontId="14" fillId="2" borderId="0" xfId="0" applyFont="1" applyFill="1" applyBorder="1"/>
    <xf numFmtId="0" fontId="15" fillId="2" borderId="0" xfId="0" applyFont="1" applyFill="1"/>
    <xf numFmtId="49" fontId="4" fillId="2" borderId="8" xfId="0" applyNumberFormat="1" applyFont="1" applyFill="1" applyBorder="1" applyAlignment="1" applyProtection="1">
      <alignment horizontal="left" vertical="top" wrapText="1"/>
    </xf>
    <xf numFmtId="2" fontId="16" fillId="0" borderId="7" xfId="0" applyNumberFormat="1" applyFont="1" applyBorder="1" applyAlignment="1">
      <alignment wrapText="1"/>
    </xf>
    <xf numFmtId="49" fontId="8" fillId="2" borderId="3" xfId="0" applyNumberFormat="1" applyFont="1" applyFill="1" applyBorder="1" applyAlignment="1" applyProtection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center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0" fontId="0" fillId="0" borderId="3" xfId="0" applyBorder="1"/>
    <xf numFmtId="4" fontId="0" fillId="0" borderId="3" xfId="0" applyNumberFormat="1" applyBorder="1"/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6" xfId="0" applyNumberFormat="1" applyFont="1" applyFill="1" applyBorder="1" applyAlignment="1" applyProtection="1">
      <alignment horizontal="left" vertical="top" wrapText="1"/>
    </xf>
    <xf numFmtId="49" fontId="9" fillId="2" borderId="9" xfId="0" applyNumberFormat="1" applyFont="1" applyFill="1" applyBorder="1" applyAlignment="1" applyProtection="1">
      <alignment horizontal="center" vertical="top" wrapText="1"/>
    </xf>
    <xf numFmtId="49" fontId="9" fillId="2" borderId="9" xfId="0" applyNumberFormat="1" applyFont="1" applyFill="1" applyBorder="1" applyAlignment="1" applyProtection="1">
      <alignment horizontal="left" vertical="top" wrapText="1"/>
    </xf>
    <xf numFmtId="4" fontId="13" fillId="2" borderId="8" xfId="0" applyNumberFormat="1" applyFont="1" applyFill="1" applyBorder="1" applyAlignment="1" applyProtection="1">
      <alignment horizontal="right" vertical="top" wrapText="1"/>
    </xf>
    <xf numFmtId="49" fontId="5" fillId="2" borderId="3" xfId="0" applyNumberFormat="1" applyFont="1" applyFill="1" applyBorder="1" applyAlignment="1" applyProtection="1">
      <alignment horizontal="left" vertical="top" wrapText="1"/>
    </xf>
    <xf numFmtId="49" fontId="5" fillId="2" borderId="3" xfId="0" applyNumberFormat="1" applyFont="1" applyFill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9" fontId="9" fillId="2" borderId="8" xfId="0" applyNumberFormat="1" applyFont="1" applyFill="1" applyBorder="1" applyAlignment="1" applyProtection="1">
      <alignment horizontal="center" vertical="top" wrapText="1"/>
    </xf>
    <xf numFmtId="0" fontId="7" fillId="2" borderId="0" xfId="0" applyFont="1" applyFill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workbookViewId="0">
      <selection activeCell="L14" sqref="L14"/>
    </sheetView>
  </sheetViews>
  <sheetFormatPr defaultRowHeight="12.75" customHeight="1" x14ac:dyDescent="0.2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6" ht="40.5" customHeight="1" x14ac:dyDescent="0.2">
      <c r="D1" s="88" t="s">
        <v>166</v>
      </c>
      <c r="E1" s="88"/>
      <c r="F1" s="88"/>
    </row>
    <row r="3" spans="1:6" ht="46.5" customHeight="1" x14ac:dyDescent="0.2">
      <c r="A3" s="89" t="s">
        <v>156</v>
      </c>
      <c r="B3" s="89"/>
      <c r="C3" s="89"/>
      <c r="D3" s="89"/>
      <c r="E3" s="89"/>
      <c r="F3" s="89"/>
    </row>
    <row r="4" spans="1:6" ht="15.75" x14ac:dyDescent="0.2">
      <c r="B4" s="1"/>
      <c r="C4" s="1"/>
      <c r="D4" s="1"/>
      <c r="E4" s="1"/>
      <c r="F4" s="1"/>
    </row>
    <row r="5" spans="1:6" ht="13.5" customHeight="1" x14ac:dyDescent="0.2">
      <c r="A5" s="90" t="s">
        <v>0</v>
      </c>
      <c r="B5" s="90"/>
      <c r="C5" s="2" t="s">
        <v>1</v>
      </c>
    </row>
    <row r="6" spans="1:6" x14ac:dyDescent="0.2">
      <c r="A6" s="91" t="s">
        <v>3</v>
      </c>
      <c r="B6" s="93" t="s">
        <v>5</v>
      </c>
      <c r="C6" s="94"/>
      <c r="D6" s="94"/>
      <c r="E6" s="94"/>
      <c r="F6" s="91" t="s">
        <v>13</v>
      </c>
    </row>
    <row r="7" spans="1:6" x14ac:dyDescent="0.2">
      <c r="A7" s="92"/>
      <c r="B7" s="4" t="s">
        <v>6</v>
      </c>
      <c r="C7" s="4" t="s">
        <v>8</v>
      </c>
      <c r="D7" s="4" t="s">
        <v>10</v>
      </c>
      <c r="E7" s="4" t="s">
        <v>12</v>
      </c>
      <c r="F7" s="92"/>
    </row>
    <row r="8" spans="1:6" x14ac:dyDescent="0.2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 x14ac:dyDescent="0.2">
      <c r="A9" s="5" t="s">
        <v>15</v>
      </c>
      <c r="B9" s="6" t="s">
        <v>16</v>
      </c>
      <c r="C9" s="6"/>
      <c r="D9" s="6"/>
      <c r="E9" s="5"/>
      <c r="F9" s="50">
        <f>F11+F15+F18+F32+F29+F45+F50+F57+F62+F70+F85+F104+F113+F120+F123+F42</f>
        <v>201369365.68000001</v>
      </c>
    </row>
    <row r="10" spans="1:6" ht="31.5" x14ac:dyDescent="0.2">
      <c r="A10" s="7" t="s">
        <v>18</v>
      </c>
      <c r="B10" s="8" t="s">
        <v>17</v>
      </c>
      <c r="C10" s="8"/>
      <c r="D10" s="8"/>
      <c r="E10" s="7"/>
      <c r="F10" s="51">
        <f>F11</f>
        <v>1608091</v>
      </c>
    </row>
    <row r="11" spans="1:6" x14ac:dyDescent="0.2">
      <c r="A11" s="7" t="s">
        <v>19</v>
      </c>
      <c r="B11" s="8" t="s">
        <v>17</v>
      </c>
      <c r="C11" s="8" t="s">
        <v>85</v>
      </c>
      <c r="D11" s="8"/>
      <c r="E11" s="7"/>
      <c r="F11" s="51">
        <f>F12+F13</f>
        <v>1608091</v>
      </c>
    </row>
    <row r="12" spans="1:6" ht="25.5" customHeight="1" x14ac:dyDescent="0.2">
      <c r="A12" s="24" t="s">
        <v>21</v>
      </c>
      <c r="B12" s="25" t="s">
        <v>17</v>
      </c>
      <c r="C12" s="25" t="s">
        <v>85</v>
      </c>
      <c r="D12" s="25" t="s">
        <v>20</v>
      </c>
      <c r="E12" s="24" t="s">
        <v>21</v>
      </c>
      <c r="F12" s="52">
        <v>1258150</v>
      </c>
    </row>
    <row r="13" spans="1:6" ht="56.25" x14ac:dyDescent="0.2">
      <c r="A13" s="9" t="s">
        <v>23</v>
      </c>
      <c r="B13" s="10" t="s">
        <v>17</v>
      </c>
      <c r="C13" s="10" t="s">
        <v>85</v>
      </c>
      <c r="D13" s="10" t="s">
        <v>22</v>
      </c>
      <c r="E13" s="9" t="s">
        <v>23</v>
      </c>
      <c r="F13" s="53">
        <v>349941</v>
      </c>
    </row>
    <row r="14" spans="1:6" ht="52.5" x14ac:dyDescent="0.2">
      <c r="A14" s="7" t="s">
        <v>25</v>
      </c>
      <c r="B14" s="8" t="s">
        <v>24</v>
      </c>
      <c r="C14" s="8"/>
      <c r="D14" s="8"/>
      <c r="E14" s="7"/>
      <c r="F14" s="51">
        <f>F15</f>
        <v>280000</v>
      </c>
    </row>
    <row r="15" spans="1:6" ht="21" x14ac:dyDescent="0.2">
      <c r="A15" s="7" t="s">
        <v>26</v>
      </c>
      <c r="B15" s="8" t="s">
        <v>24</v>
      </c>
      <c r="C15" s="8" t="s">
        <v>86</v>
      </c>
      <c r="D15" s="8"/>
      <c r="E15" s="7"/>
      <c r="F15" s="51">
        <f>F16</f>
        <v>280000</v>
      </c>
    </row>
    <row r="16" spans="1:6" ht="33.75" x14ac:dyDescent="0.2">
      <c r="A16" s="9" t="s">
        <v>28</v>
      </c>
      <c r="B16" s="10" t="s">
        <v>24</v>
      </c>
      <c r="C16" s="10" t="s">
        <v>86</v>
      </c>
      <c r="D16" s="10" t="s">
        <v>27</v>
      </c>
      <c r="E16" s="9" t="s">
        <v>28</v>
      </c>
      <c r="F16" s="53">
        <v>280000</v>
      </c>
    </row>
    <row r="17" spans="1:6" ht="52.5" x14ac:dyDescent="0.2">
      <c r="A17" s="7" t="s">
        <v>30</v>
      </c>
      <c r="B17" s="8" t="s">
        <v>29</v>
      </c>
      <c r="C17" s="8"/>
      <c r="D17" s="8"/>
      <c r="E17" s="7"/>
      <c r="F17" s="51">
        <f>F18</f>
        <v>15200120.68</v>
      </c>
    </row>
    <row r="18" spans="1:6" ht="21" x14ac:dyDescent="0.2">
      <c r="A18" s="7" t="s">
        <v>26</v>
      </c>
      <c r="B18" s="8" t="s">
        <v>29</v>
      </c>
      <c r="C18" s="8" t="s">
        <v>86</v>
      </c>
      <c r="D18" s="8"/>
      <c r="E18" s="7"/>
      <c r="F18" s="51">
        <f>F19+F20+F21+F22+F23+F24+F25+F26+F27+F28</f>
        <v>15200120.68</v>
      </c>
    </row>
    <row r="19" spans="1:6" ht="22.5" x14ac:dyDescent="0.2">
      <c r="A19" s="24" t="s">
        <v>21</v>
      </c>
      <c r="B19" s="25" t="s">
        <v>29</v>
      </c>
      <c r="C19" s="25" t="s">
        <v>86</v>
      </c>
      <c r="D19" s="25" t="s">
        <v>20</v>
      </c>
      <c r="E19" s="24" t="s">
        <v>21</v>
      </c>
      <c r="F19" s="52">
        <v>9660882</v>
      </c>
    </row>
    <row r="20" spans="1:6" ht="48.75" customHeight="1" x14ac:dyDescent="0.2">
      <c r="A20" s="18" t="s">
        <v>155</v>
      </c>
      <c r="B20" s="25" t="s">
        <v>29</v>
      </c>
      <c r="C20" s="25" t="s">
        <v>86</v>
      </c>
      <c r="D20" s="27" t="s">
        <v>152</v>
      </c>
      <c r="E20" s="18" t="s">
        <v>155</v>
      </c>
      <c r="F20" s="52">
        <v>4000</v>
      </c>
    </row>
    <row r="21" spans="1:6" ht="56.25" x14ac:dyDescent="0.2">
      <c r="A21" s="24" t="s">
        <v>23</v>
      </c>
      <c r="B21" s="25" t="s">
        <v>29</v>
      </c>
      <c r="C21" s="25" t="s">
        <v>86</v>
      </c>
      <c r="D21" s="25" t="s">
        <v>22</v>
      </c>
      <c r="E21" s="24" t="s">
        <v>23</v>
      </c>
      <c r="F21" s="52">
        <v>2917587</v>
      </c>
    </row>
    <row r="22" spans="1:6" ht="33.75" x14ac:dyDescent="0.2">
      <c r="A22" s="24" t="s">
        <v>32</v>
      </c>
      <c r="B22" s="25" t="s">
        <v>29</v>
      </c>
      <c r="C22" s="25" t="s">
        <v>86</v>
      </c>
      <c r="D22" s="25" t="s">
        <v>31</v>
      </c>
      <c r="E22" s="24" t="s">
        <v>32</v>
      </c>
      <c r="F22" s="52">
        <v>737084</v>
      </c>
    </row>
    <row r="23" spans="1:6" ht="33.75" x14ac:dyDescent="0.2">
      <c r="A23" s="24" t="s">
        <v>28</v>
      </c>
      <c r="B23" s="25" t="s">
        <v>29</v>
      </c>
      <c r="C23" s="25" t="s">
        <v>86</v>
      </c>
      <c r="D23" s="25" t="s">
        <v>27</v>
      </c>
      <c r="E23" s="24" t="s">
        <v>28</v>
      </c>
      <c r="F23" s="52">
        <v>1287520</v>
      </c>
    </row>
    <row r="24" spans="1:6" ht="27" customHeight="1" x14ac:dyDescent="0.2">
      <c r="A24" s="26" t="s">
        <v>118</v>
      </c>
      <c r="B24" s="25" t="s">
        <v>29</v>
      </c>
      <c r="C24" s="25" t="s">
        <v>86</v>
      </c>
      <c r="D24" s="27" t="s">
        <v>117</v>
      </c>
      <c r="E24" s="26" t="s">
        <v>118</v>
      </c>
      <c r="F24" s="52">
        <v>355832.95</v>
      </c>
    </row>
    <row r="25" spans="1:6" ht="45" customHeight="1" x14ac:dyDescent="0.2">
      <c r="A25" s="39" t="s">
        <v>119</v>
      </c>
      <c r="B25" s="40" t="s">
        <v>29</v>
      </c>
      <c r="C25" s="16" t="s">
        <v>86</v>
      </c>
      <c r="D25" s="41" t="s">
        <v>116</v>
      </c>
      <c r="E25" s="39" t="s">
        <v>119</v>
      </c>
      <c r="F25" s="67">
        <v>167353.73000000001</v>
      </c>
    </row>
    <row r="26" spans="1:6" ht="22.5" x14ac:dyDescent="0.2">
      <c r="A26" s="24" t="s">
        <v>34</v>
      </c>
      <c r="B26" s="25" t="s">
        <v>29</v>
      </c>
      <c r="C26" s="25" t="s">
        <v>86</v>
      </c>
      <c r="D26" s="25" t="s">
        <v>33</v>
      </c>
      <c r="E26" s="24" t="s">
        <v>34</v>
      </c>
      <c r="F26" s="52">
        <v>3000</v>
      </c>
    </row>
    <row r="27" spans="1:6" x14ac:dyDescent="0.2">
      <c r="A27" s="24" t="s">
        <v>36</v>
      </c>
      <c r="B27" s="25" t="s">
        <v>29</v>
      </c>
      <c r="C27" s="25" t="s">
        <v>86</v>
      </c>
      <c r="D27" s="25" t="s">
        <v>35</v>
      </c>
      <c r="E27" s="24" t="s">
        <v>36</v>
      </c>
      <c r="F27" s="52">
        <v>65861</v>
      </c>
    </row>
    <row r="28" spans="1:6" x14ac:dyDescent="0.2">
      <c r="A28" s="24" t="s">
        <v>38</v>
      </c>
      <c r="B28" s="25" t="s">
        <v>29</v>
      </c>
      <c r="C28" s="25" t="s">
        <v>86</v>
      </c>
      <c r="D28" s="25" t="s">
        <v>37</v>
      </c>
      <c r="E28" s="24" t="s">
        <v>38</v>
      </c>
      <c r="F28" s="52">
        <v>1000</v>
      </c>
    </row>
    <row r="29" spans="1:6" ht="28.5" customHeight="1" x14ac:dyDescent="0.2">
      <c r="A29" s="44" t="s">
        <v>125</v>
      </c>
      <c r="B29" s="45" t="s">
        <v>121</v>
      </c>
      <c r="C29" s="46"/>
      <c r="D29" s="46"/>
      <c r="E29" s="47"/>
      <c r="F29" s="54">
        <f>F30</f>
        <v>670904.81999999995</v>
      </c>
    </row>
    <row r="30" spans="1:6" ht="26.25" customHeight="1" x14ac:dyDescent="0.2">
      <c r="A30" s="48" t="s">
        <v>126</v>
      </c>
      <c r="B30" s="46" t="s">
        <v>121</v>
      </c>
      <c r="C30" s="46" t="s">
        <v>122</v>
      </c>
      <c r="D30" s="46"/>
      <c r="E30" s="47"/>
      <c r="F30" s="54">
        <f>F31</f>
        <v>670904.81999999995</v>
      </c>
    </row>
    <row r="31" spans="1:6" ht="25.5" customHeight="1" x14ac:dyDescent="0.2">
      <c r="A31" s="48" t="s">
        <v>127</v>
      </c>
      <c r="B31" s="45" t="s">
        <v>121</v>
      </c>
      <c r="C31" s="45" t="s">
        <v>122</v>
      </c>
      <c r="D31" s="45" t="s">
        <v>123</v>
      </c>
      <c r="E31" s="48" t="s">
        <v>127</v>
      </c>
      <c r="F31" s="68">
        <v>670904.81999999995</v>
      </c>
    </row>
    <row r="32" spans="1:6" ht="23.25" customHeight="1" x14ac:dyDescent="0.2">
      <c r="A32" s="7" t="s">
        <v>40</v>
      </c>
      <c r="B32" s="8" t="s">
        <v>39</v>
      </c>
      <c r="C32" s="8"/>
      <c r="D32" s="8"/>
      <c r="E32" s="7"/>
      <c r="F32" s="55">
        <f>F33+F35+F37+F39</f>
        <v>2442194.0700000003</v>
      </c>
    </row>
    <row r="33" spans="1:6" ht="52.5" x14ac:dyDescent="0.2">
      <c r="A33" s="7" t="s">
        <v>41</v>
      </c>
      <c r="B33" s="8" t="s">
        <v>39</v>
      </c>
      <c r="C33" s="8" t="s">
        <v>87</v>
      </c>
      <c r="D33" s="8"/>
      <c r="E33" s="7"/>
      <c r="F33" s="55">
        <f>F34</f>
        <v>194592</v>
      </c>
    </row>
    <row r="34" spans="1:6" x14ac:dyDescent="0.2">
      <c r="A34" s="15" t="s">
        <v>43</v>
      </c>
      <c r="B34" s="16" t="s">
        <v>39</v>
      </c>
      <c r="C34" s="16" t="s">
        <v>87</v>
      </c>
      <c r="D34" s="16" t="s">
        <v>42</v>
      </c>
      <c r="E34" s="15" t="s">
        <v>43</v>
      </c>
      <c r="F34" s="57">
        <v>194592</v>
      </c>
    </row>
    <row r="35" spans="1:6" ht="26.25" customHeight="1" x14ac:dyDescent="0.2">
      <c r="A35" s="38" t="s">
        <v>154</v>
      </c>
      <c r="B35" s="20" t="s">
        <v>39</v>
      </c>
      <c r="C35" s="20" t="s">
        <v>153</v>
      </c>
      <c r="D35" s="25"/>
      <c r="E35" s="24"/>
      <c r="F35" s="56">
        <f>F36</f>
        <v>1049994.07</v>
      </c>
    </row>
    <row r="36" spans="1:6" ht="33.75" x14ac:dyDescent="0.2">
      <c r="A36" s="9" t="s">
        <v>28</v>
      </c>
      <c r="B36" s="27" t="s">
        <v>39</v>
      </c>
      <c r="C36" s="27" t="s">
        <v>153</v>
      </c>
      <c r="D36" s="27" t="s">
        <v>27</v>
      </c>
      <c r="E36" s="9" t="s">
        <v>28</v>
      </c>
      <c r="F36" s="52">
        <v>1049994.07</v>
      </c>
    </row>
    <row r="37" spans="1:6" ht="42" x14ac:dyDescent="0.2">
      <c r="A37" s="7" t="s">
        <v>44</v>
      </c>
      <c r="B37" s="8" t="s">
        <v>39</v>
      </c>
      <c r="C37" s="8" t="s">
        <v>88</v>
      </c>
      <c r="D37" s="8"/>
      <c r="E37" s="7"/>
      <c r="F37" s="51">
        <f>F38</f>
        <v>2608</v>
      </c>
    </row>
    <row r="38" spans="1:6" ht="33.75" x14ac:dyDescent="0.2">
      <c r="A38" s="9" t="s">
        <v>28</v>
      </c>
      <c r="B38" s="10" t="s">
        <v>39</v>
      </c>
      <c r="C38" s="10" t="s">
        <v>88</v>
      </c>
      <c r="D38" s="10" t="s">
        <v>27</v>
      </c>
      <c r="E38" s="9" t="s">
        <v>28</v>
      </c>
      <c r="F38" s="53">
        <v>2608</v>
      </c>
    </row>
    <row r="39" spans="1:6" ht="21" x14ac:dyDescent="0.2">
      <c r="A39" s="7" t="s">
        <v>26</v>
      </c>
      <c r="B39" s="8" t="s">
        <v>39</v>
      </c>
      <c r="C39" s="8" t="s">
        <v>86</v>
      </c>
      <c r="D39" s="8"/>
      <c r="E39" s="7"/>
      <c r="F39" s="51">
        <f>F40+F41</f>
        <v>1195000</v>
      </c>
    </row>
    <row r="40" spans="1:6" ht="39.75" customHeight="1" x14ac:dyDescent="0.2">
      <c r="A40" s="24" t="s">
        <v>32</v>
      </c>
      <c r="B40" s="27" t="s">
        <v>39</v>
      </c>
      <c r="C40" s="25" t="s">
        <v>86</v>
      </c>
      <c r="D40" s="27" t="s">
        <v>31</v>
      </c>
      <c r="E40" s="24" t="s">
        <v>32</v>
      </c>
      <c r="F40" s="68">
        <v>0</v>
      </c>
    </row>
    <row r="41" spans="1:6" ht="33.75" x14ac:dyDescent="0.2">
      <c r="A41" s="24" t="s">
        <v>28</v>
      </c>
      <c r="B41" s="25" t="s">
        <v>39</v>
      </c>
      <c r="C41" s="25" t="s">
        <v>86</v>
      </c>
      <c r="D41" s="25" t="s">
        <v>27</v>
      </c>
      <c r="E41" s="24" t="s">
        <v>28</v>
      </c>
      <c r="F41" s="52">
        <v>1195000</v>
      </c>
    </row>
    <row r="42" spans="1:6" x14ac:dyDescent="0.2">
      <c r="A42" s="85" t="s">
        <v>162</v>
      </c>
      <c r="B42" s="8" t="s">
        <v>89</v>
      </c>
      <c r="C42" s="8"/>
      <c r="D42" s="8"/>
      <c r="E42" s="7"/>
      <c r="F42" s="51">
        <f>F43</f>
        <v>180000</v>
      </c>
    </row>
    <row r="43" spans="1:6" ht="31.5" x14ac:dyDescent="0.2">
      <c r="A43" s="7" t="s">
        <v>45</v>
      </c>
      <c r="B43" s="8" t="s">
        <v>89</v>
      </c>
      <c r="C43" s="8" t="s">
        <v>90</v>
      </c>
      <c r="D43" s="8"/>
      <c r="E43" s="7"/>
      <c r="F43" s="51">
        <f>F44</f>
        <v>180000</v>
      </c>
    </row>
    <row r="44" spans="1:6" ht="33.75" x14ac:dyDescent="0.2">
      <c r="A44" s="15" t="s">
        <v>28</v>
      </c>
      <c r="B44" s="16" t="s">
        <v>89</v>
      </c>
      <c r="C44" s="16" t="s">
        <v>90</v>
      </c>
      <c r="D44" s="16" t="s">
        <v>27</v>
      </c>
      <c r="E44" s="15" t="s">
        <v>28</v>
      </c>
      <c r="F44" s="57">
        <v>180000</v>
      </c>
    </row>
    <row r="45" spans="1:6" ht="45" x14ac:dyDescent="0.2">
      <c r="A45" s="38" t="s">
        <v>163</v>
      </c>
      <c r="B45" s="20" t="s">
        <v>157</v>
      </c>
      <c r="C45" s="25"/>
      <c r="D45" s="25"/>
      <c r="E45" s="24"/>
      <c r="F45" s="56">
        <f>F46+F48</f>
        <v>1932621.44</v>
      </c>
    </row>
    <row r="46" spans="1:6" ht="45" x14ac:dyDescent="0.2">
      <c r="A46" s="38" t="s">
        <v>160</v>
      </c>
      <c r="B46" s="20" t="s">
        <v>157</v>
      </c>
      <c r="C46" s="20" t="s">
        <v>158</v>
      </c>
      <c r="D46" s="25"/>
      <c r="E46" s="24"/>
      <c r="F46" s="56">
        <v>1819200.72</v>
      </c>
    </row>
    <row r="47" spans="1:6" ht="33.75" x14ac:dyDescent="0.2">
      <c r="A47" s="15" t="s">
        <v>28</v>
      </c>
      <c r="B47" s="27" t="s">
        <v>157</v>
      </c>
      <c r="C47" s="27" t="s">
        <v>158</v>
      </c>
      <c r="D47" s="27" t="s">
        <v>27</v>
      </c>
      <c r="E47" s="15" t="s">
        <v>28</v>
      </c>
      <c r="F47" s="52">
        <v>1819200.72</v>
      </c>
    </row>
    <row r="48" spans="1:6" ht="41.25" customHeight="1" x14ac:dyDescent="0.2">
      <c r="A48" s="38" t="s">
        <v>161</v>
      </c>
      <c r="B48" s="20" t="s">
        <v>157</v>
      </c>
      <c r="C48" s="20" t="s">
        <v>159</v>
      </c>
      <c r="D48" s="27"/>
      <c r="E48" s="24"/>
      <c r="F48" s="52">
        <f>F49</f>
        <v>113420.72</v>
      </c>
    </row>
    <row r="49" spans="1:6" ht="33.75" x14ac:dyDescent="0.2">
      <c r="A49" s="15" t="s">
        <v>28</v>
      </c>
      <c r="B49" s="27" t="s">
        <v>157</v>
      </c>
      <c r="C49" s="27" t="s">
        <v>159</v>
      </c>
      <c r="D49" s="27" t="s">
        <v>27</v>
      </c>
      <c r="E49" s="15" t="s">
        <v>28</v>
      </c>
      <c r="F49" s="52">
        <v>113420.72</v>
      </c>
    </row>
    <row r="50" spans="1:6" x14ac:dyDescent="0.2">
      <c r="A50" s="7" t="s">
        <v>47</v>
      </c>
      <c r="B50" s="8" t="s">
        <v>46</v>
      </c>
      <c r="C50" s="8"/>
      <c r="D50" s="8"/>
      <c r="E50" s="7"/>
      <c r="F50" s="51">
        <f>F51+F53+F55</f>
        <v>33981314.049999997</v>
      </c>
    </row>
    <row r="51" spans="1:6" ht="63" x14ac:dyDescent="0.2">
      <c r="A51" s="7" t="s">
        <v>48</v>
      </c>
      <c r="B51" s="8" t="s">
        <v>46</v>
      </c>
      <c r="C51" s="8" t="s">
        <v>91</v>
      </c>
      <c r="D51" s="8"/>
      <c r="E51" s="7"/>
      <c r="F51" s="51">
        <f>F52</f>
        <v>12519285.27</v>
      </c>
    </row>
    <row r="52" spans="1:6" ht="33.75" x14ac:dyDescent="0.2">
      <c r="A52" s="15" t="s">
        <v>28</v>
      </c>
      <c r="B52" s="16" t="s">
        <v>46</v>
      </c>
      <c r="C52" s="16" t="s">
        <v>91</v>
      </c>
      <c r="D52" s="16" t="s">
        <v>27</v>
      </c>
      <c r="E52" s="15" t="s">
        <v>28</v>
      </c>
      <c r="F52" s="57">
        <v>12519285.27</v>
      </c>
    </row>
    <row r="53" spans="1:6" ht="48" customHeight="1" x14ac:dyDescent="0.2">
      <c r="A53" s="26" t="s">
        <v>149</v>
      </c>
      <c r="B53" s="14" t="s">
        <v>46</v>
      </c>
      <c r="C53" s="14" t="s">
        <v>148</v>
      </c>
      <c r="D53" s="25"/>
      <c r="E53" s="24"/>
      <c r="F53" s="56">
        <f>F54</f>
        <v>17036978</v>
      </c>
    </row>
    <row r="54" spans="1:6" ht="33.75" customHeight="1" x14ac:dyDescent="0.2">
      <c r="A54" s="15" t="s">
        <v>28</v>
      </c>
      <c r="B54" s="27" t="s">
        <v>46</v>
      </c>
      <c r="C54" s="27" t="s">
        <v>148</v>
      </c>
      <c r="D54" s="27" t="s">
        <v>27</v>
      </c>
      <c r="E54" s="15" t="s">
        <v>28</v>
      </c>
      <c r="F54" s="52">
        <v>17036978</v>
      </c>
    </row>
    <row r="55" spans="1:6" ht="42" x14ac:dyDescent="0.2">
      <c r="A55" s="7" t="s">
        <v>51</v>
      </c>
      <c r="B55" s="8" t="s">
        <v>46</v>
      </c>
      <c r="C55" s="8" t="s">
        <v>92</v>
      </c>
      <c r="D55" s="8"/>
      <c r="E55" s="7"/>
      <c r="F55" s="51">
        <f>F56</f>
        <v>4425050.78</v>
      </c>
    </row>
    <row r="56" spans="1:6" ht="33.75" x14ac:dyDescent="0.2">
      <c r="A56" s="9" t="s">
        <v>28</v>
      </c>
      <c r="B56" s="10" t="s">
        <v>46</v>
      </c>
      <c r="C56" s="10" t="s">
        <v>92</v>
      </c>
      <c r="D56" s="10" t="s">
        <v>27</v>
      </c>
      <c r="E56" s="18" t="s">
        <v>28</v>
      </c>
      <c r="F56" s="53">
        <v>4425050.78</v>
      </c>
    </row>
    <row r="57" spans="1:6" ht="21" x14ac:dyDescent="0.2">
      <c r="A57" s="7" t="s">
        <v>53</v>
      </c>
      <c r="B57" s="8" t="s">
        <v>52</v>
      </c>
      <c r="C57" s="8"/>
      <c r="D57" s="8"/>
      <c r="E57" s="7"/>
      <c r="F57" s="51">
        <f>F58+F60</f>
        <v>500000</v>
      </c>
    </row>
    <row r="58" spans="1:6" ht="21" x14ac:dyDescent="0.2">
      <c r="A58" s="7" t="s">
        <v>54</v>
      </c>
      <c r="B58" s="8" t="s">
        <v>52</v>
      </c>
      <c r="C58" s="8" t="s">
        <v>93</v>
      </c>
      <c r="D58" s="8"/>
      <c r="E58" s="7"/>
      <c r="F58" s="51">
        <f>F59</f>
        <v>300000</v>
      </c>
    </row>
    <row r="59" spans="1:6" ht="33.75" x14ac:dyDescent="0.2">
      <c r="A59" s="9" t="s">
        <v>28</v>
      </c>
      <c r="B59" s="10" t="s">
        <v>52</v>
      </c>
      <c r="C59" s="10" t="s">
        <v>93</v>
      </c>
      <c r="D59" s="10" t="s">
        <v>27</v>
      </c>
      <c r="E59" s="9" t="s">
        <v>28</v>
      </c>
      <c r="F59" s="53">
        <v>300000</v>
      </c>
    </row>
    <row r="60" spans="1:6" ht="42" x14ac:dyDescent="0.2">
      <c r="A60" s="7" t="s">
        <v>55</v>
      </c>
      <c r="B60" s="8" t="s">
        <v>52</v>
      </c>
      <c r="C60" s="8" t="s">
        <v>94</v>
      </c>
      <c r="D60" s="8"/>
      <c r="E60" s="7"/>
      <c r="F60" s="51">
        <f>F61</f>
        <v>200000</v>
      </c>
    </row>
    <row r="61" spans="1:6" ht="33.75" x14ac:dyDescent="0.2">
      <c r="A61" s="9" t="s">
        <v>28</v>
      </c>
      <c r="B61" s="10" t="s">
        <v>52</v>
      </c>
      <c r="C61" s="10" t="s">
        <v>94</v>
      </c>
      <c r="D61" s="10" t="s">
        <v>27</v>
      </c>
      <c r="E61" s="9" t="s">
        <v>28</v>
      </c>
      <c r="F61" s="53">
        <v>200000</v>
      </c>
    </row>
    <row r="62" spans="1:6" x14ac:dyDescent="0.2">
      <c r="A62" s="7" t="s">
        <v>57</v>
      </c>
      <c r="B62" s="8" t="s">
        <v>56</v>
      </c>
      <c r="C62" s="8"/>
      <c r="D62" s="8"/>
      <c r="E62" s="7"/>
      <c r="F62" s="55">
        <f>F63+F66+F68</f>
        <v>852067.75</v>
      </c>
    </row>
    <row r="63" spans="1:6" ht="94.5" x14ac:dyDescent="0.2">
      <c r="A63" s="11" t="s">
        <v>58</v>
      </c>
      <c r="B63" s="8" t="s">
        <v>56</v>
      </c>
      <c r="C63" s="8" t="s">
        <v>95</v>
      </c>
      <c r="D63" s="8"/>
      <c r="E63" s="7"/>
      <c r="F63" s="51">
        <f>F64+F65</f>
        <v>698857.75</v>
      </c>
    </row>
    <row r="64" spans="1:6" ht="45" x14ac:dyDescent="0.2">
      <c r="A64" s="24" t="s">
        <v>50</v>
      </c>
      <c r="B64" s="25" t="s">
        <v>56</v>
      </c>
      <c r="C64" s="25" t="s">
        <v>95</v>
      </c>
      <c r="D64" s="25" t="s">
        <v>49</v>
      </c>
      <c r="E64" s="24" t="s">
        <v>50</v>
      </c>
      <c r="F64" s="52">
        <v>0</v>
      </c>
    </row>
    <row r="65" spans="1:6" ht="33.75" x14ac:dyDescent="0.2">
      <c r="A65" s="9" t="s">
        <v>28</v>
      </c>
      <c r="B65" s="10" t="s">
        <v>56</v>
      </c>
      <c r="C65" s="10" t="s">
        <v>95</v>
      </c>
      <c r="D65" s="10" t="s">
        <v>27</v>
      </c>
      <c r="E65" s="9" t="s">
        <v>28</v>
      </c>
      <c r="F65" s="53">
        <v>698857.75</v>
      </c>
    </row>
    <row r="66" spans="1:6" ht="21" x14ac:dyDescent="0.2">
      <c r="A66" s="7" t="s">
        <v>59</v>
      </c>
      <c r="B66" s="8" t="s">
        <v>56</v>
      </c>
      <c r="C66" s="8" t="s">
        <v>96</v>
      </c>
      <c r="D66" s="8"/>
      <c r="E66" s="7"/>
      <c r="F66" s="51">
        <f>F67</f>
        <v>153210</v>
      </c>
    </row>
    <row r="67" spans="1:6" ht="33.75" x14ac:dyDescent="0.2">
      <c r="A67" s="24" t="s">
        <v>28</v>
      </c>
      <c r="B67" s="25" t="s">
        <v>56</v>
      </c>
      <c r="C67" s="25" t="s">
        <v>96</v>
      </c>
      <c r="D67" s="25" t="s">
        <v>27</v>
      </c>
      <c r="E67" s="24" t="s">
        <v>28</v>
      </c>
      <c r="F67" s="52">
        <v>153210</v>
      </c>
    </row>
    <row r="68" spans="1:6" ht="22.5" customHeight="1" x14ac:dyDescent="0.2">
      <c r="A68" s="38" t="s">
        <v>110</v>
      </c>
      <c r="B68" s="20" t="s">
        <v>56</v>
      </c>
      <c r="C68" s="20" t="s">
        <v>108</v>
      </c>
      <c r="D68" s="25"/>
      <c r="E68" s="24"/>
      <c r="F68" s="56">
        <f>F69</f>
        <v>0</v>
      </c>
    </row>
    <row r="69" spans="1:6" ht="69.75" customHeight="1" x14ac:dyDescent="0.2">
      <c r="A69" s="17" t="s">
        <v>111</v>
      </c>
      <c r="B69" s="19" t="s">
        <v>56</v>
      </c>
      <c r="C69" s="19" t="s">
        <v>108</v>
      </c>
      <c r="D69" s="19" t="s">
        <v>109</v>
      </c>
      <c r="E69" s="17" t="s">
        <v>111</v>
      </c>
      <c r="F69" s="57">
        <v>0</v>
      </c>
    </row>
    <row r="70" spans="1:6" x14ac:dyDescent="0.2">
      <c r="A70" s="7" t="s">
        <v>61</v>
      </c>
      <c r="B70" s="8" t="s">
        <v>60</v>
      </c>
      <c r="C70" s="8"/>
      <c r="D70" s="8"/>
      <c r="E70" s="7"/>
      <c r="F70" s="51">
        <f>F71+F74+F77+F80+F83</f>
        <v>96330320.599999994</v>
      </c>
    </row>
    <row r="71" spans="1:6" ht="73.5" x14ac:dyDescent="0.2">
      <c r="A71" s="11" t="s">
        <v>62</v>
      </c>
      <c r="B71" s="8" t="s">
        <v>60</v>
      </c>
      <c r="C71" s="8" t="s">
        <v>97</v>
      </c>
      <c r="D71" s="8"/>
      <c r="E71" s="7"/>
      <c r="F71" s="51">
        <f>F72+F73</f>
        <v>5434064</v>
      </c>
    </row>
    <row r="72" spans="1:6" ht="45" x14ac:dyDescent="0.2">
      <c r="A72" s="24" t="s">
        <v>50</v>
      </c>
      <c r="B72" s="25" t="s">
        <v>60</v>
      </c>
      <c r="C72" s="25" t="s">
        <v>97</v>
      </c>
      <c r="D72" s="27" t="s">
        <v>49</v>
      </c>
      <c r="E72" s="24" t="s">
        <v>50</v>
      </c>
      <c r="F72" s="52">
        <v>91824.53</v>
      </c>
    </row>
    <row r="73" spans="1:6" ht="33.75" x14ac:dyDescent="0.2">
      <c r="A73" s="9" t="s">
        <v>28</v>
      </c>
      <c r="B73" s="10" t="s">
        <v>60</v>
      </c>
      <c r="C73" s="10" t="s">
        <v>97</v>
      </c>
      <c r="D73" s="10" t="s">
        <v>27</v>
      </c>
      <c r="E73" s="9" t="s">
        <v>28</v>
      </c>
      <c r="F73" s="53">
        <v>5342239.47</v>
      </c>
    </row>
    <row r="74" spans="1:6" ht="52.5" x14ac:dyDescent="0.2">
      <c r="A74" s="7" t="s">
        <v>63</v>
      </c>
      <c r="B74" s="8" t="s">
        <v>60</v>
      </c>
      <c r="C74" s="8" t="s">
        <v>98</v>
      </c>
      <c r="D74" s="8"/>
      <c r="E74" s="7"/>
      <c r="F74" s="51">
        <f>F75+F76</f>
        <v>5378000</v>
      </c>
    </row>
    <row r="75" spans="1:6" ht="45" x14ac:dyDescent="0.2">
      <c r="A75" s="24" t="s">
        <v>50</v>
      </c>
      <c r="B75" s="25" t="s">
        <v>60</v>
      </c>
      <c r="C75" s="25" t="s">
        <v>98</v>
      </c>
      <c r="D75" s="25" t="s">
        <v>49</v>
      </c>
      <c r="E75" s="24" t="s">
        <v>50</v>
      </c>
      <c r="F75" s="52">
        <v>0</v>
      </c>
    </row>
    <row r="76" spans="1:6" ht="33.75" x14ac:dyDescent="0.2">
      <c r="A76" s="15" t="s">
        <v>28</v>
      </c>
      <c r="B76" s="16" t="s">
        <v>60</v>
      </c>
      <c r="C76" s="16" t="s">
        <v>98</v>
      </c>
      <c r="D76" s="16" t="s">
        <v>27</v>
      </c>
      <c r="E76" s="15" t="s">
        <v>28</v>
      </c>
      <c r="F76" s="57">
        <v>5378000</v>
      </c>
    </row>
    <row r="77" spans="1:6" ht="22.5" x14ac:dyDescent="0.2">
      <c r="A77" s="48" t="s">
        <v>136</v>
      </c>
      <c r="B77" s="8" t="s">
        <v>60</v>
      </c>
      <c r="C77" s="73" t="s">
        <v>134</v>
      </c>
      <c r="D77" s="25"/>
      <c r="E77" s="24"/>
      <c r="F77" s="51">
        <f>F78+F79</f>
        <v>55798000</v>
      </c>
    </row>
    <row r="78" spans="1:6" ht="32.25" customHeight="1" x14ac:dyDescent="0.2">
      <c r="A78" s="24" t="s">
        <v>50</v>
      </c>
      <c r="B78" s="41" t="s">
        <v>60</v>
      </c>
      <c r="C78" s="74" t="s">
        <v>134</v>
      </c>
      <c r="D78" s="41" t="s">
        <v>49</v>
      </c>
      <c r="E78" s="24" t="s">
        <v>50</v>
      </c>
      <c r="F78" s="75">
        <v>29736761</v>
      </c>
    </row>
    <row r="79" spans="1:6" ht="33.75" x14ac:dyDescent="0.2">
      <c r="A79" s="15" t="s">
        <v>28</v>
      </c>
      <c r="B79" s="41" t="s">
        <v>60</v>
      </c>
      <c r="C79" s="74" t="s">
        <v>134</v>
      </c>
      <c r="D79" s="41" t="s">
        <v>27</v>
      </c>
      <c r="E79" s="15" t="s">
        <v>28</v>
      </c>
      <c r="F79" s="75">
        <v>26061239</v>
      </c>
    </row>
    <row r="80" spans="1:6" ht="33.75" x14ac:dyDescent="0.2">
      <c r="A80" s="48" t="s">
        <v>137</v>
      </c>
      <c r="B80" s="8" t="s">
        <v>60</v>
      </c>
      <c r="C80" s="73" t="s">
        <v>135</v>
      </c>
      <c r="D80" s="27"/>
      <c r="E80" s="24"/>
      <c r="F80" s="51">
        <f>F81+F82</f>
        <v>29720256.600000001</v>
      </c>
    </row>
    <row r="81" spans="1:9" ht="27" customHeight="1" x14ac:dyDescent="0.2">
      <c r="A81" s="24" t="s">
        <v>50</v>
      </c>
      <c r="B81" s="27" t="s">
        <v>60</v>
      </c>
      <c r="C81" s="45" t="s">
        <v>135</v>
      </c>
      <c r="D81" s="27" t="s">
        <v>49</v>
      </c>
      <c r="E81" s="24" t="s">
        <v>50</v>
      </c>
      <c r="F81" s="75">
        <v>15436015.109999999</v>
      </c>
    </row>
    <row r="82" spans="1:9" ht="33.75" x14ac:dyDescent="0.2">
      <c r="A82" s="15" t="s">
        <v>28</v>
      </c>
      <c r="B82" s="19" t="s">
        <v>60</v>
      </c>
      <c r="C82" s="87" t="s">
        <v>135</v>
      </c>
      <c r="D82" s="19" t="s">
        <v>27</v>
      </c>
      <c r="E82" s="15" t="s">
        <v>28</v>
      </c>
      <c r="F82" s="75">
        <v>14284241.49</v>
      </c>
    </row>
    <row r="83" spans="1:9" ht="23.25" customHeight="1" x14ac:dyDescent="0.2">
      <c r="A83" s="26" t="s">
        <v>139</v>
      </c>
      <c r="B83" s="20" t="s">
        <v>60</v>
      </c>
      <c r="C83" s="78" t="s">
        <v>138</v>
      </c>
      <c r="D83" s="27"/>
      <c r="E83" s="24"/>
      <c r="F83" s="56">
        <f>F84</f>
        <v>0</v>
      </c>
    </row>
    <row r="84" spans="1:9" ht="54.75" customHeight="1" x14ac:dyDescent="0.2">
      <c r="A84" s="26" t="s">
        <v>111</v>
      </c>
      <c r="B84" s="27" t="s">
        <v>60</v>
      </c>
      <c r="C84" s="45" t="s">
        <v>138</v>
      </c>
      <c r="D84" s="41" t="s">
        <v>109</v>
      </c>
      <c r="E84" s="76"/>
      <c r="F84" s="77">
        <v>0</v>
      </c>
    </row>
    <row r="85" spans="1:9" x14ac:dyDescent="0.2">
      <c r="A85" s="7" t="s">
        <v>65</v>
      </c>
      <c r="B85" s="8" t="s">
        <v>64</v>
      </c>
      <c r="C85" s="8"/>
      <c r="D85" s="8"/>
      <c r="E85" s="7"/>
      <c r="F85" s="51">
        <f>F86+F88+F90+F93+F95+F97+F100+F102</f>
        <v>32736629.219999999</v>
      </c>
    </row>
    <row r="86" spans="1:9" ht="31.5" x14ac:dyDescent="0.2">
      <c r="A86" s="7" t="s">
        <v>66</v>
      </c>
      <c r="B86" s="8" t="s">
        <v>64</v>
      </c>
      <c r="C86" s="8" t="s">
        <v>99</v>
      </c>
      <c r="D86" s="8"/>
      <c r="E86" s="7"/>
      <c r="F86" s="51">
        <f>F87</f>
        <v>1367723</v>
      </c>
    </row>
    <row r="87" spans="1:9" ht="40.5" customHeight="1" x14ac:dyDescent="0.2">
      <c r="A87" s="9" t="s">
        <v>28</v>
      </c>
      <c r="B87" s="10" t="s">
        <v>64</v>
      </c>
      <c r="C87" s="10" t="s">
        <v>99</v>
      </c>
      <c r="D87" s="10" t="s">
        <v>27</v>
      </c>
      <c r="E87" s="9" t="s">
        <v>28</v>
      </c>
      <c r="F87" s="53">
        <v>1367723</v>
      </c>
    </row>
    <row r="88" spans="1:9" ht="24" customHeight="1" x14ac:dyDescent="0.2">
      <c r="A88" s="7" t="s">
        <v>67</v>
      </c>
      <c r="B88" s="8" t="s">
        <v>64</v>
      </c>
      <c r="C88" s="8" t="s">
        <v>100</v>
      </c>
      <c r="D88" s="8"/>
      <c r="E88" s="7"/>
      <c r="F88" s="51">
        <f>F89</f>
        <v>501668</v>
      </c>
    </row>
    <row r="89" spans="1:9" ht="33.75" x14ac:dyDescent="0.2">
      <c r="A89" s="9" t="s">
        <v>28</v>
      </c>
      <c r="B89" s="10" t="s">
        <v>64</v>
      </c>
      <c r="C89" s="10" t="s">
        <v>100</v>
      </c>
      <c r="D89" s="10" t="s">
        <v>27</v>
      </c>
      <c r="E89" s="9" t="s">
        <v>28</v>
      </c>
      <c r="F89" s="53">
        <v>501668</v>
      </c>
    </row>
    <row r="90" spans="1:9" x14ac:dyDescent="0.2">
      <c r="A90" s="7" t="s">
        <v>68</v>
      </c>
      <c r="B90" s="8" t="s">
        <v>64</v>
      </c>
      <c r="C90" s="8" t="s">
        <v>102</v>
      </c>
      <c r="D90" s="8"/>
      <c r="E90" s="7"/>
      <c r="F90" s="51">
        <f>F91+F92</f>
        <v>13700000</v>
      </c>
    </row>
    <row r="91" spans="1:9" ht="14.25" customHeight="1" x14ac:dyDescent="0.2">
      <c r="A91" s="24" t="s">
        <v>28</v>
      </c>
      <c r="B91" s="25" t="s">
        <v>64</v>
      </c>
      <c r="C91" s="25" t="s">
        <v>102</v>
      </c>
      <c r="D91" s="25" t="s">
        <v>27</v>
      </c>
      <c r="E91" s="24" t="s">
        <v>28</v>
      </c>
      <c r="F91" s="52">
        <v>9500000</v>
      </c>
    </row>
    <row r="92" spans="1:9" x14ac:dyDescent="0.2">
      <c r="A92" s="26" t="s">
        <v>118</v>
      </c>
      <c r="B92" s="25" t="s">
        <v>64</v>
      </c>
      <c r="C92" s="25" t="s">
        <v>102</v>
      </c>
      <c r="D92" s="27" t="s">
        <v>117</v>
      </c>
      <c r="E92" s="26" t="s">
        <v>118</v>
      </c>
      <c r="F92" s="52">
        <v>4200000</v>
      </c>
    </row>
    <row r="93" spans="1:9" x14ac:dyDescent="0.2">
      <c r="A93" s="7" t="s">
        <v>69</v>
      </c>
      <c r="B93" s="8" t="s">
        <v>64</v>
      </c>
      <c r="C93" s="8" t="s">
        <v>101</v>
      </c>
      <c r="D93" s="8"/>
      <c r="E93" s="7"/>
      <c r="F93" s="51">
        <f>F94</f>
        <v>680000</v>
      </c>
    </row>
    <row r="94" spans="1:9" ht="32.25" customHeight="1" x14ac:dyDescent="0.2">
      <c r="A94" s="9" t="s">
        <v>28</v>
      </c>
      <c r="B94" s="10" t="s">
        <v>64</v>
      </c>
      <c r="C94" s="10" t="s">
        <v>101</v>
      </c>
      <c r="D94" s="10" t="s">
        <v>27</v>
      </c>
      <c r="E94" s="9" t="s">
        <v>28</v>
      </c>
      <c r="F94" s="53">
        <v>680000</v>
      </c>
    </row>
    <row r="95" spans="1:9" x14ac:dyDescent="0.2">
      <c r="A95" s="7" t="s">
        <v>70</v>
      </c>
      <c r="B95" s="8" t="s">
        <v>64</v>
      </c>
      <c r="C95" s="8" t="s">
        <v>103</v>
      </c>
      <c r="D95" s="8"/>
      <c r="E95" s="7"/>
      <c r="F95" s="51">
        <f>F96</f>
        <v>50000</v>
      </c>
      <c r="H95" s="63"/>
      <c r="I95" s="63"/>
    </row>
    <row r="96" spans="1:9" ht="33.75" x14ac:dyDescent="0.2">
      <c r="A96" s="9" t="s">
        <v>28</v>
      </c>
      <c r="B96" s="10" t="s">
        <v>64</v>
      </c>
      <c r="C96" s="10" t="s">
        <v>103</v>
      </c>
      <c r="D96" s="10" t="s">
        <v>27</v>
      </c>
      <c r="E96" s="9" t="s">
        <v>28</v>
      </c>
      <c r="F96" s="53">
        <v>50000</v>
      </c>
    </row>
    <row r="97" spans="1:7" ht="21" x14ac:dyDescent="0.2">
      <c r="A97" s="7" t="s">
        <v>71</v>
      </c>
      <c r="B97" s="8" t="s">
        <v>64</v>
      </c>
      <c r="C97" s="8" t="s">
        <v>104</v>
      </c>
      <c r="D97" s="8"/>
      <c r="E97" s="7"/>
      <c r="F97" s="51">
        <f>F98+F99</f>
        <v>15437321.27</v>
      </c>
    </row>
    <row r="98" spans="1:7" ht="35.25" customHeight="1" x14ac:dyDescent="0.2">
      <c r="A98" s="24" t="s">
        <v>32</v>
      </c>
      <c r="B98" s="27" t="s">
        <v>64</v>
      </c>
      <c r="C98" s="10" t="s">
        <v>104</v>
      </c>
      <c r="D98" s="25" t="s">
        <v>31</v>
      </c>
      <c r="E98" s="24" t="s">
        <v>32</v>
      </c>
      <c r="F98" s="52">
        <v>153600</v>
      </c>
    </row>
    <row r="99" spans="1:7" ht="38.25" customHeight="1" x14ac:dyDescent="0.2">
      <c r="A99" s="15" t="s">
        <v>28</v>
      </c>
      <c r="B99" s="16" t="s">
        <v>64</v>
      </c>
      <c r="C99" s="16" t="s">
        <v>104</v>
      </c>
      <c r="D99" s="16" t="s">
        <v>27</v>
      </c>
      <c r="E99" s="15" t="s">
        <v>28</v>
      </c>
      <c r="F99" s="57">
        <v>15283721.27</v>
      </c>
    </row>
    <row r="100" spans="1:7" ht="39.75" customHeight="1" x14ac:dyDescent="0.2">
      <c r="A100" s="44" t="s">
        <v>143</v>
      </c>
      <c r="B100" s="73" t="s">
        <v>64</v>
      </c>
      <c r="C100" s="73" t="s">
        <v>142</v>
      </c>
      <c r="D100" s="45"/>
      <c r="E100" s="47"/>
      <c r="F100" s="55">
        <f>F101</f>
        <v>509109.14</v>
      </c>
    </row>
    <row r="101" spans="1:7" ht="35.25" customHeight="1" x14ac:dyDescent="0.2">
      <c r="A101" s="79" t="s">
        <v>28</v>
      </c>
      <c r="B101" s="80" t="s">
        <v>64</v>
      </c>
      <c r="C101" s="45" t="s">
        <v>142</v>
      </c>
      <c r="D101" s="80" t="s">
        <v>27</v>
      </c>
      <c r="E101" s="81" t="s">
        <v>28</v>
      </c>
      <c r="F101" s="82">
        <v>509109.14</v>
      </c>
    </row>
    <row r="102" spans="1:7" ht="21" x14ac:dyDescent="0.2">
      <c r="A102" s="83" t="s">
        <v>140</v>
      </c>
      <c r="B102" s="84" t="s">
        <v>64</v>
      </c>
      <c r="C102" s="84" t="s">
        <v>141</v>
      </c>
      <c r="D102" s="84"/>
      <c r="E102" s="83"/>
      <c r="F102" s="55">
        <f>F103</f>
        <v>490807.81</v>
      </c>
    </row>
    <row r="103" spans="1:7" ht="37.5" customHeight="1" x14ac:dyDescent="0.2">
      <c r="A103" s="47" t="s">
        <v>28</v>
      </c>
      <c r="B103" s="46" t="s">
        <v>64</v>
      </c>
      <c r="C103" s="45" t="s">
        <v>141</v>
      </c>
      <c r="D103" s="46" t="s">
        <v>27</v>
      </c>
      <c r="E103" s="47" t="s">
        <v>28</v>
      </c>
      <c r="F103" s="68">
        <v>490807.81</v>
      </c>
    </row>
    <row r="104" spans="1:7" ht="37.5" customHeight="1" x14ac:dyDescent="0.2">
      <c r="A104" s="34" t="s">
        <v>73</v>
      </c>
      <c r="B104" s="35" t="s">
        <v>72</v>
      </c>
      <c r="C104" s="16"/>
      <c r="D104" s="16"/>
      <c r="E104" s="15"/>
      <c r="F104" s="59">
        <f>F107+F111</f>
        <v>16000</v>
      </c>
    </row>
    <row r="105" spans="1:7" ht="21.75" customHeight="1" x14ac:dyDescent="0.2">
      <c r="A105" s="7" t="s">
        <v>112</v>
      </c>
      <c r="B105" s="8" t="s">
        <v>72</v>
      </c>
      <c r="C105" s="14" t="s">
        <v>97</v>
      </c>
      <c r="D105" s="8"/>
      <c r="E105" s="7"/>
      <c r="F105" s="51">
        <f>F106</f>
        <v>0</v>
      </c>
    </row>
    <row r="106" spans="1:7" ht="34.5" customHeight="1" x14ac:dyDescent="0.2">
      <c r="A106" s="24" t="s">
        <v>28</v>
      </c>
      <c r="B106" s="14" t="s">
        <v>72</v>
      </c>
      <c r="C106" s="14" t="s">
        <v>97</v>
      </c>
      <c r="D106" s="14" t="s">
        <v>27</v>
      </c>
      <c r="E106" s="24" t="s">
        <v>28</v>
      </c>
      <c r="F106" s="52">
        <v>0</v>
      </c>
    </row>
    <row r="107" spans="1:7" ht="24.75" customHeight="1" x14ac:dyDescent="0.2">
      <c r="A107" s="32" t="s">
        <v>114</v>
      </c>
      <c r="B107" s="28" t="s">
        <v>72</v>
      </c>
      <c r="C107" s="28" t="s">
        <v>115</v>
      </c>
      <c r="D107" s="28"/>
      <c r="E107" s="30"/>
      <c r="F107" s="58">
        <f>F108+F109+F110</f>
        <v>16000</v>
      </c>
    </row>
    <row r="108" spans="1:7" ht="34.5" customHeight="1" x14ac:dyDescent="0.2">
      <c r="A108" s="24" t="s">
        <v>28</v>
      </c>
      <c r="B108" s="33" t="s">
        <v>72</v>
      </c>
      <c r="C108" s="33" t="s">
        <v>115</v>
      </c>
      <c r="D108" s="33" t="s">
        <v>27</v>
      </c>
      <c r="E108" s="24" t="s">
        <v>28</v>
      </c>
      <c r="F108" s="60">
        <v>16000</v>
      </c>
    </row>
    <row r="109" spans="1:7" ht="34.5" customHeight="1" x14ac:dyDescent="0.2">
      <c r="A109" s="26" t="s">
        <v>118</v>
      </c>
      <c r="B109" s="33" t="s">
        <v>72</v>
      </c>
      <c r="C109" s="33" t="s">
        <v>115</v>
      </c>
      <c r="D109" s="33" t="s">
        <v>117</v>
      </c>
      <c r="E109" s="26" t="s">
        <v>118</v>
      </c>
      <c r="F109" s="60">
        <v>0</v>
      </c>
    </row>
    <row r="110" spans="1:7" ht="45" x14ac:dyDescent="0.2">
      <c r="A110" s="48" t="s">
        <v>128</v>
      </c>
      <c r="B110" s="33" t="s">
        <v>72</v>
      </c>
      <c r="C110" s="33" t="s">
        <v>115</v>
      </c>
      <c r="D110" s="33" t="s">
        <v>124</v>
      </c>
      <c r="E110" s="48" t="s">
        <v>128</v>
      </c>
      <c r="F110" s="61">
        <v>0</v>
      </c>
    </row>
    <row r="111" spans="1:7" ht="26.25" customHeight="1" x14ac:dyDescent="0.2">
      <c r="A111" s="49" t="s">
        <v>74</v>
      </c>
      <c r="B111" s="42" t="s">
        <v>72</v>
      </c>
      <c r="C111" s="42" t="s">
        <v>113</v>
      </c>
      <c r="D111" s="33"/>
      <c r="E111" s="30"/>
      <c r="F111" s="58">
        <v>0</v>
      </c>
      <c r="G111" s="63"/>
    </row>
    <row r="112" spans="1:7" ht="47.25" customHeight="1" x14ac:dyDescent="0.2">
      <c r="A112" s="48" t="s">
        <v>128</v>
      </c>
      <c r="B112" s="43" t="s">
        <v>72</v>
      </c>
      <c r="C112" s="43" t="s">
        <v>113</v>
      </c>
      <c r="D112" s="43" t="s">
        <v>124</v>
      </c>
      <c r="E112" s="48" t="s">
        <v>128</v>
      </c>
      <c r="F112" s="60">
        <v>0</v>
      </c>
      <c r="G112" s="63"/>
    </row>
    <row r="113" spans="1:7" ht="39" customHeight="1" x14ac:dyDescent="0.2">
      <c r="A113" s="66" t="s">
        <v>131</v>
      </c>
      <c r="B113" s="65" t="s">
        <v>84</v>
      </c>
      <c r="C113" s="43"/>
      <c r="D113" s="43"/>
      <c r="E113" s="64"/>
      <c r="F113" s="62">
        <f>F114+F116+F118</f>
        <v>5154388.459999999</v>
      </c>
      <c r="G113" s="63"/>
    </row>
    <row r="114" spans="1:7" ht="21.75" customHeight="1" x14ac:dyDescent="0.2">
      <c r="A114" s="72" t="s">
        <v>132</v>
      </c>
      <c r="B114" s="29" t="s">
        <v>84</v>
      </c>
      <c r="C114" s="29" t="s">
        <v>133</v>
      </c>
      <c r="D114" s="29"/>
      <c r="E114" s="31"/>
      <c r="F114" s="62">
        <f>F115</f>
        <v>262255.34999999998</v>
      </c>
    </row>
    <row r="115" spans="1:7" ht="33.75" x14ac:dyDescent="0.2">
      <c r="A115" s="71" t="s">
        <v>28</v>
      </c>
      <c r="B115" s="16" t="s">
        <v>84</v>
      </c>
      <c r="C115" s="33" t="s">
        <v>133</v>
      </c>
      <c r="D115" s="16" t="s">
        <v>27</v>
      </c>
      <c r="E115" s="15" t="s">
        <v>28</v>
      </c>
      <c r="F115" s="57">
        <v>262255.34999999998</v>
      </c>
    </row>
    <row r="116" spans="1:7" ht="38.25" customHeight="1" x14ac:dyDescent="0.2">
      <c r="A116" s="38" t="s">
        <v>130</v>
      </c>
      <c r="B116" s="20" t="s">
        <v>84</v>
      </c>
      <c r="C116" s="20" t="s">
        <v>129</v>
      </c>
      <c r="D116" s="25"/>
      <c r="E116" s="24"/>
      <c r="F116" s="56">
        <f>F117</f>
        <v>4540772.18</v>
      </c>
    </row>
    <row r="117" spans="1:7" ht="36.75" customHeight="1" x14ac:dyDescent="0.2">
      <c r="A117" s="15" t="s">
        <v>28</v>
      </c>
      <c r="B117" s="41" t="s">
        <v>84</v>
      </c>
      <c r="C117" s="86" t="s">
        <v>129</v>
      </c>
      <c r="D117" s="41" t="s">
        <v>27</v>
      </c>
      <c r="E117" s="15" t="s">
        <v>28</v>
      </c>
      <c r="F117" s="75">
        <v>4540772.18</v>
      </c>
    </row>
    <row r="118" spans="1:7" ht="36.75" customHeight="1" x14ac:dyDescent="0.2">
      <c r="A118" s="26" t="s">
        <v>151</v>
      </c>
      <c r="B118" s="20" t="s">
        <v>84</v>
      </c>
      <c r="C118" s="20" t="s">
        <v>150</v>
      </c>
      <c r="D118" s="27"/>
      <c r="E118" s="24"/>
      <c r="F118" s="56">
        <f>F119</f>
        <v>351360.93</v>
      </c>
    </row>
    <row r="119" spans="1:7" ht="36.75" customHeight="1" x14ac:dyDescent="0.2">
      <c r="A119" s="15" t="s">
        <v>28</v>
      </c>
      <c r="B119" s="27" t="s">
        <v>84</v>
      </c>
      <c r="C119" s="27" t="s">
        <v>150</v>
      </c>
      <c r="D119" s="27" t="s">
        <v>27</v>
      </c>
      <c r="E119" s="15" t="s">
        <v>28</v>
      </c>
      <c r="F119" s="52">
        <v>351360.93</v>
      </c>
    </row>
    <row r="120" spans="1:7" ht="19.5" customHeight="1" x14ac:dyDescent="0.2">
      <c r="A120" s="7" t="s">
        <v>76</v>
      </c>
      <c r="B120" s="8" t="s">
        <v>75</v>
      </c>
      <c r="C120" s="8"/>
      <c r="D120" s="8"/>
      <c r="E120" s="7"/>
      <c r="F120" s="51">
        <f>F121</f>
        <v>226512</v>
      </c>
    </row>
    <row r="121" spans="1:7" ht="52.5" customHeight="1" x14ac:dyDescent="0.2">
      <c r="A121" s="7" t="s">
        <v>77</v>
      </c>
      <c r="B121" s="8" t="s">
        <v>75</v>
      </c>
      <c r="C121" s="8" t="s">
        <v>105</v>
      </c>
      <c r="D121" s="8"/>
      <c r="E121" s="7"/>
      <c r="F121" s="51">
        <f>F122</f>
        <v>226512</v>
      </c>
    </row>
    <row r="122" spans="1:7" ht="38.25" customHeight="1" x14ac:dyDescent="0.2">
      <c r="A122" s="23" t="s">
        <v>107</v>
      </c>
      <c r="B122" s="10" t="s">
        <v>75</v>
      </c>
      <c r="C122" s="10" t="s">
        <v>105</v>
      </c>
      <c r="D122" s="37" t="s">
        <v>120</v>
      </c>
      <c r="E122" s="23" t="s">
        <v>107</v>
      </c>
      <c r="F122" s="53">
        <v>226512</v>
      </c>
    </row>
    <row r="123" spans="1:7" ht="18.75" customHeight="1" x14ac:dyDescent="0.2">
      <c r="A123" s="7" t="s">
        <v>79</v>
      </c>
      <c r="B123" s="8" t="s">
        <v>78</v>
      </c>
      <c r="C123" s="8"/>
      <c r="D123" s="8"/>
      <c r="E123" s="7"/>
      <c r="F123" s="51">
        <f>F124+F126+F128</f>
        <v>9258201.5899999999</v>
      </c>
    </row>
    <row r="124" spans="1:7" ht="38.25" customHeight="1" x14ac:dyDescent="0.2">
      <c r="A124" s="85" t="s">
        <v>165</v>
      </c>
      <c r="B124" s="14" t="s">
        <v>78</v>
      </c>
      <c r="C124" s="14" t="s">
        <v>144</v>
      </c>
      <c r="D124" s="8"/>
      <c r="E124" s="7"/>
      <c r="F124" s="51">
        <f>F125</f>
        <v>270400</v>
      </c>
    </row>
    <row r="125" spans="1:7" ht="36.75" customHeight="1" x14ac:dyDescent="0.2">
      <c r="A125" s="15" t="s">
        <v>28</v>
      </c>
      <c r="B125" s="27" t="s">
        <v>78</v>
      </c>
      <c r="C125" s="27" t="s">
        <v>144</v>
      </c>
      <c r="D125" s="27" t="s">
        <v>27</v>
      </c>
      <c r="E125" s="15" t="s">
        <v>28</v>
      </c>
      <c r="F125" s="52">
        <v>270400</v>
      </c>
    </row>
    <row r="126" spans="1:7" ht="38.25" customHeight="1" x14ac:dyDescent="0.2">
      <c r="A126" s="85" t="s">
        <v>147</v>
      </c>
      <c r="B126" s="14" t="s">
        <v>78</v>
      </c>
      <c r="C126" s="14" t="s">
        <v>145</v>
      </c>
      <c r="D126" s="8"/>
      <c r="E126" s="7"/>
      <c r="F126" s="51">
        <f>F127</f>
        <v>8413401.5899999999</v>
      </c>
    </row>
    <row r="127" spans="1:7" ht="36.75" customHeight="1" x14ac:dyDescent="0.2">
      <c r="A127" s="15" t="s">
        <v>28</v>
      </c>
      <c r="B127" s="27" t="s">
        <v>78</v>
      </c>
      <c r="C127" s="27" t="s">
        <v>145</v>
      </c>
      <c r="D127" s="27" t="s">
        <v>27</v>
      </c>
      <c r="E127" s="15" t="s">
        <v>28</v>
      </c>
      <c r="F127" s="52">
        <v>8413401.5899999999</v>
      </c>
    </row>
    <row r="128" spans="1:7" ht="24" customHeight="1" x14ac:dyDescent="0.2">
      <c r="A128" s="7" t="s">
        <v>80</v>
      </c>
      <c r="B128" s="8" t="s">
        <v>78</v>
      </c>
      <c r="C128" s="8" t="s">
        <v>106</v>
      </c>
      <c r="D128" s="8"/>
      <c r="E128" s="7"/>
      <c r="F128" s="51">
        <f>F129</f>
        <v>574400</v>
      </c>
    </row>
    <row r="129" spans="1:6" ht="36" customHeight="1" x14ac:dyDescent="0.2">
      <c r="A129" s="24" t="s">
        <v>28</v>
      </c>
      <c r="B129" s="25" t="s">
        <v>78</v>
      </c>
      <c r="C129" s="25" t="s">
        <v>106</v>
      </c>
      <c r="D129" s="25" t="s">
        <v>27</v>
      </c>
      <c r="E129" s="24" t="s">
        <v>28</v>
      </c>
      <c r="F129" s="52">
        <v>574400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9"/>
  <sheetViews>
    <sheetView tabSelected="1" workbookViewId="0">
      <selection activeCell="L13" sqref="L13"/>
    </sheetView>
  </sheetViews>
  <sheetFormatPr defaultRowHeight="12.75" customHeight="1" x14ac:dyDescent="0.2"/>
  <cols>
    <col min="1" max="1" width="37.5703125" customWidth="1"/>
    <col min="2" max="2" width="10.5703125" customWidth="1"/>
    <col min="3" max="3" width="8" customWidth="1"/>
    <col min="4" max="4" width="12.85546875" customWidth="1"/>
    <col min="5" max="5" width="6.85546875" customWidth="1"/>
    <col min="6" max="6" width="30.5703125" customWidth="1"/>
    <col min="7" max="7" width="15.7109375" customWidth="1"/>
  </cols>
  <sheetData>
    <row r="1" spans="1:7" ht="54" customHeight="1" x14ac:dyDescent="0.2">
      <c r="E1" s="88" t="s">
        <v>167</v>
      </c>
      <c r="F1" s="88"/>
      <c r="G1" s="88"/>
    </row>
    <row r="3" spans="1:7" ht="39.75" customHeight="1" x14ac:dyDescent="0.2">
      <c r="A3" s="89" t="s">
        <v>83</v>
      </c>
      <c r="B3" s="89"/>
      <c r="C3" s="89"/>
      <c r="D3" s="89"/>
      <c r="E3" s="89"/>
      <c r="F3" s="89"/>
      <c r="G3" s="89"/>
    </row>
    <row r="4" spans="1:7" ht="15.75" x14ac:dyDescent="0.2">
      <c r="C4" s="1"/>
      <c r="D4" s="1"/>
      <c r="E4" s="1"/>
      <c r="F4" s="1"/>
      <c r="G4" s="1"/>
    </row>
    <row r="5" spans="1:7" ht="13.5" customHeight="1" x14ac:dyDescent="0.2">
      <c r="A5" s="90" t="s">
        <v>0</v>
      </c>
      <c r="B5" s="90"/>
      <c r="C5" s="90"/>
      <c r="D5" s="2" t="s">
        <v>1</v>
      </c>
    </row>
    <row r="6" spans="1:7" x14ac:dyDescent="0.2">
      <c r="A6" s="91" t="s">
        <v>3</v>
      </c>
      <c r="B6" s="93" t="s">
        <v>5</v>
      </c>
      <c r="C6" s="94"/>
      <c r="D6" s="94"/>
      <c r="E6" s="94"/>
      <c r="F6" s="95"/>
      <c r="G6" s="91" t="s">
        <v>13</v>
      </c>
    </row>
    <row r="7" spans="1:7" x14ac:dyDescent="0.2">
      <c r="A7" s="92"/>
      <c r="B7" s="13" t="s">
        <v>81</v>
      </c>
      <c r="C7" s="4" t="s">
        <v>6</v>
      </c>
      <c r="D7" s="4" t="s">
        <v>8</v>
      </c>
      <c r="E7" s="4" t="s">
        <v>10</v>
      </c>
      <c r="F7" s="4" t="s">
        <v>12</v>
      </c>
      <c r="G7" s="92"/>
    </row>
    <row r="8" spans="1:7" x14ac:dyDescent="0.2">
      <c r="A8" s="3" t="s">
        <v>4</v>
      </c>
      <c r="B8" s="12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 x14ac:dyDescent="0.2">
      <c r="A9" s="5" t="s">
        <v>15</v>
      </c>
      <c r="B9" s="5"/>
      <c r="C9" s="6" t="s">
        <v>16</v>
      </c>
      <c r="D9" s="6"/>
      <c r="E9" s="6"/>
      <c r="F9" s="5"/>
      <c r="G9" s="50">
        <f>G11+G15+G18+G32+G29+G45+G50+G57+G62+G70+G85+G104+G113+G120+G123+G42</f>
        <v>201369365.68000001</v>
      </c>
    </row>
    <row r="10" spans="1:7" ht="42" x14ac:dyDescent="0.2">
      <c r="A10" s="7" t="s">
        <v>18</v>
      </c>
      <c r="B10" s="14" t="s">
        <v>82</v>
      </c>
      <c r="C10" s="8" t="s">
        <v>17</v>
      </c>
      <c r="D10" s="8"/>
      <c r="E10" s="8"/>
      <c r="F10" s="7"/>
      <c r="G10" s="51">
        <f>G11</f>
        <v>1608091</v>
      </c>
    </row>
    <row r="11" spans="1:7" x14ac:dyDescent="0.2">
      <c r="A11" s="7" t="s">
        <v>19</v>
      </c>
      <c r="B11" s="14" t="s">
        <v>82</v>
      </c>
      <c r="C11" s="8" t="s">
        <v>17</v>
      </c>
      <c r="D11" s="8" t="s">
        <v>85</v>
      </c>
      <c r="E11" s="8"/>
      <c r="F11" s="7"/>
      <c r="G11" s="51">
        <f>G12+G13</f>
        <v>1608091</v>
      </c>
    </row>
    <row r="12" spans="1:7" ht="22.5" x14ac:dyDescent="0.2">
      <c r="A12" s="24" t="s">
        <v>21</v>
      </c>
      <c r="B12" s="27" t="s">
        <v>82</v>
      </c>
      <c r="C12" s="25" t="s">
        <v>17</v>
      </c>
      <c r="D12" s="25" t="s">
        <v>85</v>
      </c>
      <c r="E12" s="25" t="s">
        <v>20</v>
      </c>
      <c r="F12" s="24" t="s">
        <v>21</v>
      </c>
      <c r="G12" s="52">
        <v>1258150</v>
      </c>
    </row>
    <row r="13" spans="1:7" ht="67.5" x14ac:dyDescent="0.2">
      <c r="A13" s="9" t="s">
        <v>23</v>
      </c>
      <c r="B13" s="33" t="s">
        <v>82</v>
      </c>
      <c r="C13" s="10" t="s">
        <v>17</v>
      </c>
      <c r="D13" s="10" t="s">
        <v>85</v>
      </c>
      <c r="E13" s="10" t="s">
        <v>22</v>
      </c>
      <c r="F13" s="9" t="s">
        <v>23</v>
      </c>
      <c r="G13" s="53">
        <v>349941</v>
      </c>
    </row>
    <row r="14" spans="1:7" ht="52.5" x14ac:dyDescent="0.2">
      <c r="A14" s="7" t="s">
        <v>25</v>
      </c>
      <c r="B14" s="14" t="s">
        <v>82</v>
      </c>
      <c r="C14" s="8" t="s">
        <v>24</v>
      </c>
      <c r="D14" s="8"/>
      <c r="E14" s="8"/>
      <c r="F14" s="7"/>
      <c r="G14" s="51">
        <f>G15</f>
        <v>280000</v>
      </c>
    </row>
    <row r="15" spans="1:7" ht="23.25" customHeight="1" x14ac:dyDescent="0.2">
      <c r="A15" s="7" t="s">
        <v>26</v>
      </c>
      <c r="B15" s="14" t="s">
        <v>82</v>
      </c>
      <c r="C15" s="8" t="s">
        <v>24</v>
      </c>
      <c r="D15" s="8" t="s">
        <v>86</v>
      </c>
      <c r="E15" s="8"/>
      <c r="F15" s="7"/>
      <c r="G15" s="51">
        <f>G16</f>
        <v>280000</v>
      </c>
    </row>
    <row r="16" spans="1:7" ht="33.75" x14ac:dyDescent="0.2">
      <c r="A16" s="9" t="s">
        <v>28</v>
      </c>
      <c r="B16" s="27" t="s">
        <v>82</v>
      </c>
      <c r="C16" s="10" t="s">
        <v>24</v>
      </c>
      <c r="D16" s="10" t="s">
        <v>86</v>
      </c>
      <c r="E16" s="10" t="s">
        <v>27</v>
      </c>
      <c r="F16" s="9" t="s">
        <v>28</v>
      </c>
      <c r="G16" s="53">
        <v>280000</v>
      </c>
    </row>
    <row r="17" spans="1:7" ht="63" x14ac:dyDescent="0.2">
      <c r="A17" s="7" t="s">
        <v>30</v>
      </c>
      <c r="B17" s="14" t="s">
        <v>82</v>
      </c>
      <c r="C17" s="8" t="s">
        <v>29</v>
      </c>
      <c r="D17" s="8"/>
      <c r="E17" s="8"/>
      <c r="F17" s="7"/>
      <c r="G17" s="51">
        <f>G18</f>
        <v>15200120.68</v>
      </c>
    </row>
    <row r="18" spans="1:7" ht="26.25" customHeight="1" x14ac:dyDescent="0.2">
      <c r="A18" s="7" t="s">
        <v>26</v>
      </c>
      <c r="B18" s="14" t="s">
        <v>82</v>
      </c>
      <c r="C18" s="8" t="s">
        <v>29</v>
      </c>
      <c r="D18" s="8" t="s">
        <v>86</v>
      </c>
      <c r="E18" s="8"/>
      <c r="F18" s="7"/>
      <c r="G18" s="51">
        <f>G19+G20+G21+G22+G23+G24+G25+G26+G27+G28</f>
        <v>15200120.68</v>
      </c>
    </row>
    <row r="19" spans="1:7" ht="22.5" x14ac:dyDescent="0.2">
      <c r="A19" s="24" t="s">
        <v>21</v>
      </c>
      <c r="B19" s="27" t="s">
        <v>82</v>
      </c>
      <c r="C19" s="25" t="s">
        <v>29</v>
      </c>
      <c r="D19" s="25" t="s">
        <v>86</v>
      </c>
      <c r="E19" s="25" t="s">
        <v>20</v>
      </c>
      <c r="F19" s="24" t="s">
        <v>21</v>
      </c>
      <c r="G19" s="52">
        <v>9660882</v>
      </c>
    </row>
    <row r="20" spans="1:7" ht="45" x14ac:dyDescent="0.2">
      <c r="A20" s="18" t="s">
        <v>155</v>
      </c>
      <c r="B20" s="27" t="s">
        <v>82</v>
      </c>
      <c r="C20" s="25" t="s">
        <v>29</v>
      </c>
      <c r="D20" s="25" t="s">
        <v>86</v>
      </c>
      <c r="E20" s="27" t="s">
        <v>152</v>
      </c>
      <c r="F20" s="18" t="s">
        <v>155</v>
      </c>
      <c r="G20" s="52">
        <v>4000</v>
      </c>
    </row>
    <row r="21" spans="1:7" ht="67.5" x14ac:dyDescent="0.2">
      <c r="A21" s="24" t="s">
        <v>23</v>
      </c>
      <c r="B21" s="27" t="s">
        <v>82</v>
      </c>
      <c r="C21" s="25" t="s">
        <v>29</v>
      </c>
      <c r="D21" s="25" t="s">
        <v>86</v>
      </c>
      <c r="E21" s="25" t="s">
        <v>22</v>
      </c>
      <c r="F21" s="24" t="s">
        <v>23</v>
      </c>
      <c r="G21" s="52">
        <v>2917587</v>
      </c>
    </row>
    <row r="22" spans="1:7" ht="33.75" x14ac:dyDescent="0.2">
      <c r="A22" s="24" t="s">
        <v>32</v>
      </c>
      <c r="B22" s="27" t="s">
        <v>82</v>
      </c>
      <c r="C22" s="25" t="s">
        <v>29</v>
      </c>
      <c r="D22" s="25" t="s">
        <v>86</v>
      </c>
      <c r="E22" s="25" t="s">
        <v>31</v>
      </c>
      <c r="F22" s="24" t="s">
        <v>32</v>
      </c>
      <c r="G22" s="52">
        <v>737084</v>
      </c>
    </row>
    <row r="23" spans="1:7" ht="33.75" x14ac:dyDescent="0.2">
      <c r="A23" s="24" t="s">
        <v>28</v>
      </c>
      <c r="B23" s="14" t="s">
        <v>82</v>
      </c>
      <c r="C23" s="25" t="s">
        <v>29</v>
      </c>
      <c r="D23" s="25" t="s">
        <v>86</v>
      </c>
      <c r="E23" s="25" t="s">
        <v>27</v>
      </c>
      <c r="F23" s="24" t="s">
        <v>28</v>
      </c>
      <c r="G23" s="52">
        <v>1287520</v>
      </c>
    </row>
    <row r="24" spans="1:7" x14ac:dyDescent="0.2">
      <c r="A24" s="26" t="s">
        <v>118</v>
      </c>
      <c r="B24" s="14" t="s">
        <v>82</v>
      </c>
      <c r="C24" s="25" t="s">
        <v>29</v>
      </c>
      <c r="D24" s="25" t="s">
        <v>86</v>
      </c>
      <c r="E24" s="27" t="s">
        <v>117</v>
      </c>
      <c r="F24" s="26" t="s">
        <v>118</v>
      </c>
      <c r="G24" s="52">
        <v>355832.95</v>
      </c>
    </row>
    <row r="25" spans="1:7" ht="45" x14ac:dyDescent="0.2">
      <c r="A25" s="39" t="s">
        <v>119</v>
      </c>
      <c r="B25" s="27" t="s">
        <v>82</v>
      </c>
      <c r="C25" s="40" t="s">
        <v>29</v>
      </c>
      <c r="D25" s="16" t="s">
        <v>86</v>
      </c>
      <c r="E25" s="41" t="s">
        <v>116</v>
      </c>
      <c r="F25" s="39" t="s">
        <v>119</v>
      </c>
      <c r="G25" s="67">
        <v>167353.73000000001</v>
      </c>
    </row>
    <row r="26" spans="1:7" ht="22.5" x14ac:dyDescent="0.2">
      <c r="A26" s="24" t="s">
        <v>34</v>
      </c>
      <c r="B26" s="27" t="s">
        <v>82</v>
      </c>
      <c r="C26" s="25" t="s">
        <v>29</v>
      </c>
      <c r="D26" s="25" t="s">
        <v>86</v>
      </c>
      <c r="E26" s="25" t="s">
        <v>33</v>
      </c>
      <c r="F26" s="24" t="s">
        <v>34</v>
      </c>
      <c r="G26" s="52">
        <v>3000</v>
      </c>
    </row>
    <row r="27" spans="1:7" ht="25.5" customHeight="1" x14ac:dyDescent="0.2">
      <c r="A27" s="24" t="s">
        <v>36</v>
      </c>
      <c r="B27" s="27" t="s">
        <v>82</v>
      </c>
      <c r="C27" s="25" t="s">
        <v>29</v>
      </c>
      <c r="D27" s="25" t="s">
        <v>86</v>
      </c>
      <c r="E27" s="25" t="s">
        <v>35</v>
      </c>
      <c r="F27" s="24" t="s">
        <v>36</v>
      </c>
      <c r="G27" s="52">
        <v>65861</v>
      </c>
    </row>
    <row r="28" spans="1:7" x14ac:dyDescent="0.2">
      <c r="A28" s="24" t="s">
        <v>38</v>
      </c>
      <c r="B28" s="27" t="s">
        <v>82</v>
      </c>
      <c r="C28" s="25" t="s">
        <v>29</v>
      </c>
      <c r="D28" s="25" t="s">
        <v>86</v>
      </c>
      <c r="E28" s="25" t="s">
        <v>37</v>
      </c>
      <c r="F28" s="24" t="s">
        <v>38</v>
      </c>
      <c r="G28" s="52">
        <v>1000</v>
      </c>
    </row>
    <row r="29" spans="1:7" ht="28.5" customHeight="1" x14ac:dyDescent="0.2">
      <c r="A29" s="44" t="s">
        <v>125</v>
      </c>
      <c r="B29" s="14" t="s">
        <v>82</v>
      </c>
      <c r="C29" s="45" t="s">
        <v>121</v>
      </c>
      <c r="D29" s="46"/>
      <c r="E29" s="46"/>
      <c r="F29" s="47"/>
      <c r="G29" s="54">
        <f>G30</f>
        <v>670904.81999999995</v>
      </c>
    </row>
    <row r="30" spans="1:7" ht="27" customHeight="1" x14ac:dyDescent="0.2">
      <c r="A30" s="48" t="s">
        <v>126</v>
      </c>
      <c r="B30" s="14" t="s">
        <v>82</v>
      </c>
      <c r="C30" s="46" t="s">
        <v>121</v>
      </c>
      <c r="D30" s="46" t="s">
        <v>122</v>
      </c>
      <c r="E30" s="46"/>
      <c r="F30" s="47"/>
      <c r="G30" s="54">
        <f>G31</f>
        <v>670904.81999999995</v>
      </c>
    </row>
    <row r="31" spans="1:7" ht="19.5" customHeight="1" x14ac:dyDescent="0.2">
      <c r="A31" s="48" t="s">
        <v>127</v>
      </c>
      <c r="B31" s="27" t="s">
        <v>82</v>
      </c>
      <c r="C31" s="45" t="s">
        <v>121</v>
      </c>
      <c r="D31" s="45" t="s">
        <v>122</v>
      </c>
      <c r="E31" s="45" t="s">
        <v>123</v>
      </c>
      <c r="F31" s="48" t="s">
        <v>127</v>
      </c>
      <c r="G31" s="68">
        <v>670904.81999999995</v>
      </c>
    </row>
    <row r="32" spans="1:7" x14ac:dyDescent="0.2">
      <c r="A32" s="7" t="s">
        <v>40</v>
      </c>
      <c r="B32" s="14" t="s">
        <v>82</v>
      </c>
      <c r="C32" s="8" t="s">
        <v>39</v>
      </c>
      <c r="D32" s="8"/>
      <c r="E32" s="8"/>
      <c r="F32" s="7"/>
      <c r="G32" s="55">
        <f>G33+G35+G37+G39</f>
        <v>2442194.0700000003</v>
      </c>
    </row>
    <row r="33" spans="1:7" ht="25.5" customHeight="1" x14ac:dyDescent="0.2">
      <c r="A33" s="7" t="s">
        <v>41</v>
      </c>
      <c r="B33" s="27" t="s">
        <v>82</v>
      </c>
      <c r="C33" s="8" t="s">
        <v>39</v>
      </c>
      <c r="D33" s="8" t="s">
        <v>87</v>
      </c>
      <c r="E33" s="8"/>
      <c r="F33" s="7"/>
      <c r="G33" s="55">
        <f>G34</f>
        <v>194592</v>
      </c>
    </row>
    <row r="34" spans="1:7" x14ac:dyDescent="0.2">
      <c r="A34" s="15" t="s">
        <v>43</v>
      </c>
      <c r="B34" s="14" t="s">
        <v>82</v>
      </c>
      <c r="C34" s="16" t="s">
        <v>39</v>
      </c>
      <c r="D34" s="16" t="s">
        <v>87</v>
      </c>
      <c r="E34" s="16" t="s">
        <v>42</v>
      </c>
      <c r="F34" s="15" t="s">
        <v>43</v>
      </c>
      <c r="G34" s="57">
        <v>194592</v>
      </c>
    </row>
    <row r="35" spans="1:7" ht="45.75" customHeight="1" x14ac:dyDescent="0.2">
      <c r="A35" s="38" t="s">
        <v>154</v>
      </c>
      <c r="B35" s="27" t="s">
        <v>82</v>
      </c>
      <c r="C35" s="20" t="s">
        <v>39</v>
      </c>
      <c r="D35" s="20" t="s">
        <v>153</v>
      </c>
      <c r="E35" s="25"/>
      <c r="F35" s="24"/>
      <c r="G35" s="56">
        <f>G36</f>
        <v>1049994.07</v>
      </c>
    </row>
    <row r="36" spans="1:7" ht="33.75" x14ac:dyDescent="0.2">
      <c r="A36" s="9" t="s">
        <v>28</v>
      </c>
      <c r="B36" s="27" t="s">
        <v>82</v>
      </c>
      <c r="C36" s="27" t="s">
        <v>39</v>
      </c>
      <c r="D36" s="27" t="s">
        <v>153</v>
      </c>
      <c r="E36" s="27" t="s">
        <v>27</v>
      </c>
      <c r="F36" s="9" t="s">
        <v>28</v>
      </c>
      <c r="G36" s="52">
        <v>1049994.07</v>
      </c>
    </row>
    <row r="37" spans="1:7" ht="42" x14ac:dyDescent="0.2">
      <c r="A37" s="7" t="s">
        <v>44</v>
      </c>
      <c r="B37" s="14" t="s">
        <v>82</v>
      </c>
      <c r="C37" s="8" t="s">
        <v>39</v>
      </c>
      <c r="D37" s="8" t="s">
        <v>88</v>
      </c>
      <c r="E37" s="8"/>
      <c r="F37" s="7"/>
      <c r="G37" s="51">
        <f>G38</f>
        <v>2608</v>
      </c>
    </row>
    <row r="38" spans="1:7" ht="33.75" x14ac:dyDescent="0.2">
      <c r="A38" s="9" t="s">
        <v>28</v>
      </c>
      <c r="B38" s="14" t="s">
        <v>82</v>
      </c>
      <c r="C38" s="10" t="s">
        <v>39</v>
      </c>
      <c r="D38" s="10" t="s">
        <v>88</v>
      </c>
      <c r="E38" s="10" t="s">
        <v>27</v>
      </c>
      <c r="F38" s="9" t="s">
        <v>28</v>
      </c>
      <c r="G38" s="53">
        <v>2608</v>
      </c>
    </row>
    <row r="39" spans="1:7" ht="21" x14ac:dyDescent="0.2">
      <c r="A39" s="7" t="s">
        <v>26</v>
      </c>
      <c r="B39" s="27" t="s">
        <v>82</v>
      </c>
      <c r="C39" s="8" t="s">
        <v>39</v>
      </c>
      <c r="D39" s="8" t="s">
        <v>86</v>
      </c>
      <c r="E39" s="8"/>
      <c r="F39" s="7"/>
      <c r="G39" s="51">
        <f>G40+G41</f>
        <v>1195000</v>
      </c>
    </row>
    <row r="40" spans="1:7" ht="33.75" x14ac:dyDescent="0.2">
      <c r="A40" s="24" t="s">
        <v>32</v>
      </c>
      <c r="B40" s="14" t="s">
        <v>82</v>
      </c>
      <c r="C40" s="27" t="s">
        <v>39</v>
      </c>
      <c r="D40" s="25" t="s">
        <v>86</v>
      </c>
      <c r="E40" s="27" t="s">
        <v>31</v>
      </c>
      <c r="F40" s="24" t="s">
        <v>32</v>
      </c>
      <c r="G40" s="68">
        <v>0</v>
      </c>
    </row>
    <row r="41" spans="1:7" ht="33.75" x14ac:dyDescent="0.2">
      <c r="A41" s="24" t="s">
        <v>28</v>
      </c>
      <c r="B41" s="14" t="s">
        <v>82</v>
      </c>
      <c r="C41" s="25" t="s">
        <v>39</v>
      </c>
      <c r="D41" s="25" t="s">
        <v>86</v>
      </c>
      <c r="E41" s="25" t="s">
        <v>27</v>
      </c>
      <c r="F41" s="24" t="s">
        <v>28</v>
      </c>
      <c r="G41" s="52">
        <v>1195000</v>
      </c>
    </row>
    <row r="42" spans="1:7" x14ac:dyDescent="0.2">
      <c r="A42" s="85" t="s">
        <v>162</v>
      </c>
      <c r="B42" s="27" t="s">
        <v>82</v>
      </c>
      <c r="C42" s="8" t="s">
        <v>89</v>
      </c>
      <c r="D42" s="8"/>
      <c r="E42" s="8"/>
      <c r="F42" s="7"/>
      <c r="G42" s="51">
        <f>G43</f>
        <v>180000</v>
      </c>
    </row>
    <row r="43" spans="1:7" ht="42" x14ac:dyDescent="0.2">
      <c r="A43" s="7" t="s">
        <v>45</v>
      </c>
      <c r="B43" s="28" t="s">
        <v>82</v>
      </c>
      <c r="C43" s="8" t="s">
        <v>89</v>
      </c>
      <c r="D43" s="8" t="s">
        <v>90</v>
      </c>
      <c r="E43" s="8"/>
      <c r="F43" s="7"/>
      <c r="G43" s="51">
        <f>G44</f>
        <v>180000</v>
      </c>
    </row>
    <row r="44" spans="1:7" ht="33.75" x14ac:dyDescent="0.2">
      <c r="A44" s="15" t="s">
        <v>28</v>
      </c>
      <c r="B44" s="27" t="s">
        <v>82</v>
      </c>
      <c r="C44" s="16" t="s">
        <v>89</v>
      </c>
      <c r="D44" s="16" t="s">
        <v>90</v>
      </c>
      <c r="E44" s="16" t="s">
        <v>27</v>
      </c>
      <c r="F44" s="15" t="s">
        <v>28</v>
      </c>
      <c r="G44" s="57">
        <v>180000</v>
      </c>
    </row>
    <row r="45" spans="1:7" ht="45" x14ac:dyDescent="0.2">
      <c r="A45" s="38" t="s">
        <v>163</v>
      </c>
      <c r="B45" s="27" t="s">
        <v>82</v>
      </c>
      <c r="C45" s="20" t="s">
        <v>157</v>
      </c>
      <c r="D45" s="25"/>
      <c r="E45" s="25"/>
      <c r="F45" s="24"/>
      <c r="G45" s="56">
        <f>G46+G48</f>
        <v>1932621.44</v>
      </c>
    </row>
    <row r="46" spans="1:7" ht="56.25" x14ac:dyDescent="0.2">
      <c r="A46" s="38" t="s">
        <v>160</v>
      </c>
      <c r="B46" s="14" t="s">
        <v>82</v>
      </c>
      <c r="C46" s="20" t="s">
        <v>157</v>
      </c>
      <c r="D46" s="20" t="s">
        <v>158</v>
      </c>
      <c r="E46" s="25"/>
      <c r="F46" s="24"/>
      <c r="G46" s="56">
        <v>1819200.72</v>
      </c>
    </row>
    <row r="47" spans="1:7" ht="33.75" x14ac:dyDescent="0.2">
      <c r="A47" s="15" t="s">
        <v>28</v>
      </c>
      <c r="B47" s="14" t="s">
        <v>82</v>
      </c>
      <c r="C47" s="27" t="s">
        <v>157</v>
      </c>
      <c r="D47" s="27" t="s">
        <v>158</v>
      </c>
      <c r="E47" s="27" t="s">
        <v>27</v>
      </c>
      <c r="F47" s="15" t="s">
        <v>28</v>
      </c>
      <c r="G47" s="52">
        <v>1819200.72</v>
      </c>
    </row>
    <row r="48" spans="1:7" ht="40.5" customHeight="1" x14ac:dyDescent="0.2">
      <c r="A48" s="38" t="s">
        <v>161</v>
      </c>
      <c r="B48" s="36" t="s">
        <v>82</v>
      </c>
      <c r="C48" s="20" t="s">
        <v>157</v>
      </c>
      <c r="D48" s="20" t="s">
        <v>159</v>
      </c>
      <c r="E48" s="27"/>
      <c r="F48" s="24"/>
      <c r="G48" s="52">
        <f>G49</f>
        <v>113420.72</v>
      </c>
    </row>
    <row r="49" spans="1:7" ht="24.75" customHeight="1" x14ac:dyDescent="0.2">
      <c r="A49" s="15" t="s">
        <v>28</v>
      </c>
      <c r="B49" s="14" t="s">
        <v>82</v>
      </c>
      <c r="C49" s="27" t="s">
        <v>157</v>
      </c>
      <c r="D49" s="27" t="s">
        <v>159</v>
      </c>
      <c r="E49" s="27" t="s">
        <v>27</v>
      </c>
      <c r="F49" s="15" t="s">
        <v>28</v>
      </c>
      <c r="G49" s="52">
        <v>113420.72</v>
      </c>
    </row>
    <row r="50" spans="1:7" ht="24.75" customHeight="1" x14ac:dyDescent="0.2">
      <c r="A50" s="7" t="s">
        <v>47</v>
      </c>
      <c r="B50" s="27" t="s">
        <v>82</v>
      </c>
      <c r="C50" s="8" t="s">
        <v>46</v>
      </c>
      <c r="D50" s="8"/>
      <c r="E50" s="8"/>
      <c r="F50" s="7"/>
      <c r="G50" s="51">
        <f>G51+G53+G55</f>
        <v>33981314.049999997</v>
      </c>
    </row>
    <row r="51" spans="1:7" ht="80.25" customHeight="1" x14ac:dyDescent="0.2">
      <c r="A51" s="7" t="s">
        <v>48</v>
      </c>
      <c r="B51" s="14" t="s">
        <v>82</v>
      </c>
      <c r="C51" s="8" t="s">
        <v>46</v>
      </c>
      <c r="D51" s="8" t="s">
        <v>91</v>
      </c>
      <c r="E51" s="8"/>
      <c r="F51" s="7"/>
      <c r="G51" s="51">
        <f>G52</f>
        <v>12519285.27</v>
      </c>
    </row>
    <row r="52" spans="1:7" ht="46.5" customHeight="1" x14ac:dyDescent="0.2">
      <c r="A52" s="15" t="s">
        <v>28</v>
      </c>
      <c r="B52" s="14" t="s">
        <v>82</v>
      </c>
      <c r="C52" s="16" t="s">
        <v>46</v>
      </c>
      <c r="D52" s="16" t="s">
        <v>91</v>
      </c>
      <c r="E52" s="16" t="s">
        <v>27</v>
      </c>
      <c r="F52" s="15" t="s">
        <v>28</v>
      </c>
      <c r="G52" s="57">
        <v>12519285.27</v>
      </c>
    </row>
    <row r="53" spans="1:7" ht="39" customHeight="1" x14ac:dyDescent="0.2">
      <c r="A53" s="26" t="s">
        <v>149</v>
      </c>
      <c r="B53" s="27" t="s">
        <v>82</v>
      </c>
      <c r="C53" s="14" t="s">
        <v>46</v>
      </c>
      <c r="D53" s="14" t="s">
        <v>148</v>
      </c>
      <c r="E53" s="25"/>
      <c r="F53" s="24"/>
      <c r="G53" s="56">
        <f>G54</f>
        <v>17036978</v>
      </c>
    </row>
    <row r="54" spans="1:7" ht="33" customHeight="1" x14ac:dyDescent="0.2">
      <c r="A54" s="15" t="s">
        <v>28</v>
      </c>
      <c r="B54" s="27" t="s">
        <v>82</v>
      </c>
      <c r="C54" s="27" t="s">
        <v>46</v>
      </c>
      <c r="D54" s="27" t="s">
        <v>148</v>
      </c>
      <c r="E54" s="27" t="s">
        <v>27</v>
      </c>
      <c r="F54" s="15" t="s">
        <v>28</v>
      </c>
      <c r="G54" s="52">
        <v>17036978</v>
      </c>
    </row>
    <row r="55" spans="1:7" ht="24.75" customHeight="1" x14ac:dyDescent="0.2">
      <c r="A55" s="7" t="s">
        <v>51</v>
      </c>
      <c r="B55" s="14" t="s">
        <v>82</v>
      </c>
      <c r="C55" s="8" t="s">
        <v>46</v>
      </c>
      <c r="D55" s="8" t="s">
        <v>92</v>
      </c>
      <c r="E55" s="8"/>
      <c r="F55" s="7"/>
      <c r="G55" s="51">
        <f>G56</f>
        <v>4425050.78</v>
      </c>
    </row>
    <row r="56" spans="1:7" ht="33.75" x14ac:dyDescent="0.2">
      <c r="A56" s="9" t="s">
        <v>28</v>
      </c>
      <c r="B56" s="33" t="s">
        <v>82</v>
      </c>
      <c r="C56" s="10" t="s">
        <v>46</v>
      </c>
      <c r="D56" s="10" t="s">
        <v>92</v>
      </c>
      <c r="E56" s="10" t="s">
        <v>27</v>
      </c>
      <c r="F56" s="18" t="s">
        <v>28</v>
      </c>
      <c r="G56" s="53">
        <v>4425050.78</v>
      </c>
    </row>
    <row r="57" spans="1:7" ht="27.75" customHeight="1" x14ac:dyDescent="0.2">
      <c r="A57" s="7" t="s">
        <v>53</v>
      </c>
      <c r="B57" s="14" t="s">
        <v>82</v>
      </c>
      <c r="C57" s="8" t="s">
        <v>52</v>
      </c>
      <c r="D57" s="8"/>
      <c r="E57" s="8"/>
      <c r="F57" s="7"/>
      <c r="G57" s="51">
        <f>G58+G60</f>
        <v>500000</v>
      </c>
    </row>
    <row r="58" spans="1:7" ht="27.75" customHeight="1" x14ac:dyDescent="0.2">
      <c r="A58" s="7" t="s">
        <v>54</v>
      </c>
      <c r="B58" s="27" t="s">
        <v>82</v>
      </c>
      <c r="C58" s="8" t="s">
        <v>52</v>
      </c>
      <c r="D58" s="8" t="s">
        <v>93</v>
      </c>
      <c r="E58" s="8"/>
      <c r="F58" s="7"/>
      <c r="G58" s="51">
        <f>G59</f>
        <v>300000</v>
      </c>
    </row>
    <row r="59" spans="1:7" ht="33.75" x14ac:dyDescent="0.2">
      <c r="A59" s="9" t="s">
        <v>28</v>
      </c>
      <c r="B59" s="14" t="s">
        <v>82</v>
      </c>
      <c r="C59" s="10" t="s">
        <v>52</v>
      </c>
      <c r="D59" s="10" t="s">
        <v>93</v>
      </c>
      <c r="E59" s="10" t="s">
        <v>27</v>
      </c>
      <c r="F59" s="9" t="s">
        <v>28</v>
      </c>
      <c r="G59" s="53">
        <v>300000</v>
      </c>
    </row>
    <row r="60" spans="1:7" ht="52.5" x14ac:dyDescent="0.2">
      <c r="A60" s="7" t="s">
        <v>55</v>
      </c>
      <c r="B60" s="14" t="s">
        <v>82</v>
      </c>
      <c r="C60" s="8" t="s">
        <v>52</v>
      </c>
      <c r="D60" s="8" t="s">
        <v>94</v>
      </c>
      <c r="E60" s="8"/>
      <c r="F60" s="7"/>
      <c r="G60" s="51">
        <f>G61</f>
        <v>200000</v>
      </c>
    </row>
    <row r="61" spans="1:7" ht="33.75" x14ac:dyDescent="0.2">
      <c r="A61" s="9" t="s">
        <v>28</v>
      </c>
      <c r="B61" s="27" t="s">
        <v>82</v>
      </c>
      <c r="C61" s="10" t="s">
        <v>52</v>
      </c>
      <c r="D61" s="10" t="s">
        <v>94</v>
      </c>
      <c r="E61" s="10" t="s">
        <v>27</v>
      </c>
      <c r="F61" s="9" t="s">
        <v>28</v>
      </c>
      <c r="G61" s="53">
        <v>200000</v>
      </c>
    </row>
    <row r="62" spans="1:7" x14ac:dyDescent="0.2">
      <c r="A62" s="7" t="s">
        <v>57</v>
      </c>
      <c r="B62" s="14" t="s">
        <v>82</v>
      </c>
      <c r="C62" s="8" t="s">
        <v>56</v>
      </c>
      <c r="D62" s="8"/>
      <c r="E62" s="8"/>
      <c r="F62" s="7"/>
      <c r="G62" s="55">
        <f>G63+G66+G68</f>
        <v>852067.75</v>
      </c>
    </row>
    <row r="63" spans="1:7" ht="105" x14ac:dyDescent="0.2">
      <c r="A63" s="11" t="s">
        <v>58</v>
      </c>
      <c r="B63" s="27" t="s">
        <v>82</v>
      </c>
      <c r="C63" s="8" t="s">
        <v>56</v>
      </c>
      <c r="D63" s="8" t="s">
        <v>95</v>
      </c>
      <c r="E63" s="8"/>
      <c r="F63" s="7"/>
      <c r="G63" s="51">
        <f>G64+G65</f>
        <v>698857.75</v>
      </c>
    </row>
    <row r="64" spans="1:7" ht="45" x14ac:dyDescent="0.2">
      <c r="A64" s="24" t="s">
        <v>50</v>
      </c>
      <c r="B64" s="27" t="s">
        <v>82</v>
      </c>
      <c r="C64" s="25" t="s">
        <v>56</v>
      </c>
      <c r="D64" s="25" t="s">
        <v>95</v>
      </c>
      <c r="E64" s="25" t="s">
        <v>49</v>
      </c>
      <c r="F64" s="24" t="s">
        <v>50</v>
      </c>
      <c r="G64" s="52">
        <v>0</v>
      </c>
    </row>
    <row r="65" spans="1:7" ht="33.75" customHeight="1" x14ac:dyDescent="0.2">
      <c r="A65" s="9" t="s">
        <v>28</v>
      </c>
      <c r="B65" s="14" t="s">
        <v>82</v>
      </c>
      <c r="C65" s="10" t="s">
        <v>56</v>
      </c>
      <c r="D65" s="10" t="s">
        <v>95</v>
      </c>
      <c r="E65" s="10" t="s">
        <v>27</v>
      </c>
      <c r="F65" s="9" t="s">
        <v>28</v>
      </c>
      <c r="G65" s="53">
        <v>698857.75</v>
      </c>
    </row>
    <row r="66" spans="1:7" ht="21" x14ac:dyDescent="0.2">
      <c r="A66" s="7" t="s">
        <v>59</v>
      </c>
      <c r="B66" s="14" t="s">
        <v>82</v>
      </c>
      <c r="C66" s="8" t="s">
        <v>56</v>
      </c>
      <c r="D66" s="8" t="s">
        <v>96</v>
      </c>
      <c r="E66" s="8"/>
      <c r="F66" s="7"/>
      <c r="G66" s="51">
        <f>G67</f>
        <v>153210</v>
      </c>
    </row>
    <row r="67" spans="1:7" ht="33.75" x14ac:dyDescent="0.2">
      <c r="A67" s="24" t="s">
        <v>28</v>
      </c>
      <c r="B67" s="27" t="s">
        <v>82</v>
      </c>
      <c r="C67" s="25" t="s">
        <v>56</v>
      </c>
      <c r="D67" s="25" t="s">
        <v>96</v>
      </c>
      <c r="E67" s="25" t="s">
        <v>27</v>
      </c>
      <c r="F67" s="24" t="s">
        <v>28</v>
      </c>
      <c r="G67" s="52">
        <v>153210</v>
      </c>
    </row>
    <row r="68" spans="1:7" ht="22.5" x14ac:dyDescent="0.2">
      <c r="A68" s="38" t="s">
        <v>110</v>
      </c>
      <c r="B68" s="40" t="s">
        <v>82</v>
      </c>
      <c r="C68" s="20" t="s">
        <v>56</v>
      </c>
      <c r="D68" s="20" t="s">
        <v>108</v>
      </c>
      <c r="E68" s="25"/>
      <c r="F68" s="24"/>
      <c r="G68" s="56">
        <f>G69</f>
        <v>0</v>
      </c>
    </row>
    <row r="69" spans="1:7" ht="27" customHeight="1" x14ac:dyDescent="0.2">
      <c r="A69" s="17" t="s">
        <v>111</v>
      </c>
      <c r="B69" s="14" t="s">
        <v>82</v>
      </c>
      <c r="C69" s="19" t="s">
        <v>56</v>
      </c>
      <c r="D69" s="19" t="s">
        <v>108</v>
      </c>
      <c r="E69" s="19" t="s">
        <v>109</v>
      </c>
      <c r="F69" s="17" t="s">
        <v>111</v>
      </c>
      <c r="G69" s="57">
        <v>0</v>
      </c>
    </row>
    <row r="70" spans="1:7" ht="24" customHeight="1" x14ac:dyDescent="0.2">
      <c r="A70" s="7" t="s">
        <v>61</v>
      </c>
      <c r="B70" s="41" t="s">
        <v>82</v>
      </c>
      <c r="C70" s="8" t="s">
        <v>60</v>
      </c>
      <c r="D70" s="8"/>
      <c r="E70" s="8"/>
      <c r="F70" s="7"/>
      <c r="G70" s="51">
        <f>G71+G74+G77+G80+G83</f>
        <v>96330320.599999994</v>
      </c>
    </row>
    <row r="71" spans="1:7" ht="87" customHeight="1" x14ac:dyDescent="0.2">
      <c r="A71" s="11" t="s">
        <v>62</v>
      </c>
      <c r="B71" s="14" t="s">
        <v>82</v>
      </c>
      <c r="C71" s="8" t="s">
        <v>60</v>
      </c>
      <c r="D71" s="8" t="s">
        <v>97</v>
      </c>
      <c r="E71" s="8"/>
      <c r="F71" s="7"/>
      <c r="G71" s="51">
        <f>G72+G73</f>
        <v>5434064</v>
      </c>
    </row>
    <row r="72" spans="1:7" ht="42" customHeight="1" x14ac:dyDescent="0.2">
      <c r="A72" s="24" t="s">
        <v>50</v>
      </c>
      <c r="B72" s="41" t="s">
        <v>82</v>
      </c>
      <c r="C72" s="25" t="s">
        <v>60</v>
      </c>
      <c r="D72" s="25" t="s">
        <v>97</v>
      </c>
      <c r="E72" s="27" t="s">
        <v>49</v>
      </c>
      <c r="F72" s="24" t="s">
        <v>50</v>
      </c>
      <c r="G72" s="52">
        <v>91824.53</v>
      </c>
    </row>
    <row r="73" spans="1:7" ht="40.5" customHeight="1" x14ac:dyDescent="0.2">
      <c r="A73" s="9" t="s">
        <v>28</v>
      </c>
      <c r="B73" s="27" t="s">
        <v>82</v>
      </c>
      <c r="C73" s="10" t="s">
        <v>60</v>
      </c>
      <c r="D73" s="10" t="s">
        <v>97</v>
      </c>
      <c r="E73" s="10" t="s">
        <v>27</v>
      </c>
      <c r="F73" s="9" t="s">
        <v>28</v>
      </c>
      <c r="G73" s="53">
        <v>5342239.47</v>
      </c>
    </row>
    <row r="74" spans="1:7" ht="63" x14ac:dyDescent="0.2">
      <c r="A74" s="7" t="s">
        <v>63</v>
      </c>
      <c r="B74" s="14" t="s">
        <v>82</v>
      </c>
      <c r="C74" s="8" t="s">
        <v>60</v>
      </c>
      <c r="D74" s="8" t="s">
        <v>98</v>
      </c>
      <c r="E74" s="8"/>
      <c r="F74" s="7"/>
      <c r="G74" s="51">
        <f>G75+G76</f>
        <v>5378000</v>
      </c>
    </row>
    <row r="75" spans="1:7" ht="45" x14ac:dyDescent="0.2">
      <c r="A75" s="24" t="s">
        <v>50</v>
      </c>
      <c r="B75" s="27" t="s">
        <v>82</v>
      </c>
      <c r="C75" s="25" t="s">
        <v>60</v>
      </c>
      <c r="D75" s="25" t="s">
        <v>98</v>
      </c>
      <c r="E75" s="25" t="s">
        <v>49</v>
      </c>
      <c r="F75" s="24" t="s">
        <v>50</v>
      </c>
      <c r="G75" s="52">
        <v>0</v>
      </c>
    </row>
    <row r="76" spans="1:7" ht="33.75" x14ac:dyDescent="0.2">
      <c r="A76" s="15" t="s">
        <v>28</v>
      </c>
      <c r="B76" s="14" t="s">
        <v>82</v>
      </c>
      <c r="C76" s="16" t="s">
        <v>60</v>
      </c>
      <c r="D76" s="16" t="s">
        <v>98</v>
      </c>
      <c r="E76" s="16" t="s">
        <v>27</v>
      </c>
      <c r="F76" s="15" t="s">
        <v>28</v>
      </c>
      <c r="G76" s="57">
        <v>5378000</v>
      </c>
    </row>
    <row r="77" spans="1:7" ht="22.5" x14ac:dyDescent="0.2">
      <c r="A77" s="48" t="s">
        <v>136</v>
      </c>
      <c r="B77" s="27" t="s">
        <v>82</v>
      </c>
      <c r="C77" s="8" t="s">
        <v>60</v>
      </c>
      <c r="D77" s="73" t="s">
        <v>134</v>
      </c>
      <c r="E77" s="25"/>
      <c r="F77" s="24"/>
      <c r="G77" s="51">
        <f>G78+G79</f>
        <v>55798000</v>
      </c>
    </row>
    <row r="78" spans="1:7" ht="45" x14ac:dyDescent="0.2">
      <c r="A78" s="24" t="s">
        <v>50</v>
      </c>
      <c r="B78" s="27" t="s">
        <v>82</v>
      </c>
      <c r="C78" s="41" t="s">
        <v>60</v>
      </c>
      <c r="D78" s="74" t="s">
        <v>134</v>
      </c>
      <c r="E78" s="41" t="s">
        <v>49</v>
      </c>
      <c r="F78" s="24" t="s">
        <v>50</v>
      </c>
      <c r="G78" s="75">
        <v>29736761</v>
      </c>
    </row>
    <row r="79" spans="1:7" ht="33.75" x14ac:dyDescent="0.2">
      <c r="A79" s="15" t="s">
        <v>28</v>
      </c>
      <c r="B79" s="14" t="s">
        <v>82</v>
      </c>
      <c r="C79" s="41" t="s">
        <v>60</v>
      </c>
      <c r="D79" s="74" t="s">
        <v>134</v>
      </c>
      <c r="E79" s="41" t="s">
        <v>27</v>
      </c>
      <c r="F79" s="15" t="s">
        <v>28</v>
      </c>
      <c r="G79" s="75">
        <v>26061239</v>
      </c>
    </row>
    <row r="80" spans="1:7" ht="33.75" x14ac:dyDescent="0.2">
      <c r="A80" s="48" t="s">
        <v>137</v>
      </c>
      <c r="B80" s="27" t="s">
        <v>82</v>
      </c>
      <c r="C80" s="8" t="s">
        <v>60</v>
      </c>
      <c r="D80" s="73" t="s">
        <v>135</v>
      </c>
      <c r="E80" s="27"/>
      <c r="F80" s="24"/>
      <c r="G80" s="51">
        <f>G81+G82</f>
        <v>29720256.600000001</v>
      </c>
    </row>
    <row r="81" spans="1:11" ht="45" x14ac:dyDescent="0.2">
      <c r="A81" s="24" t="s">
        <v>50</v>
      </c>
      <c r="B81" s="14" t="s">
        <v>82</v>
      </c>
      <c r="C81" s="27" t="s">
        <v>60</v>
      </c>
      <c r="D81" s="45" t="s">
        <v>135</v>
      </c>
      <c r="E81" s="27" t="s">
        <v>49</v>
      </c>
      <c r="F81" s="24" t="s">
        <v>50</v>
      </c>
      <c r="G81" s="75">
        <v>15436015.109999999</v>
      </c>
    </row>
    <row r="82" spans="1:11" ht="33.75" x14ac:dyDescent="0.2">
      <c r="A82" s="15" t="s">
        <v>28</v>
      </c>
      <c r="B82" s="27" t="s">
        <v>82</v>
      </c>
      <c r="C82" s="19" t="s">
        <v>60</v>
      </c>
      <c r="D82" s="87" t="s">
        <v>135</v>
      </c>
      <c r="E82" s="19" t="s">
        <v>27</v>
      </c>
      <c r="F82" s="15" t="s">
        <v>28</v>
      </c>
      <c r="G82" s="75">
        <v>14284241.49</v>
      </c>
    </row>
    <row r="83" spans="1:11" ht="22.5" x14ac:dyDescent="0.2">
      <c r="A83" s="26" t="s">
        <v>139</v>
      </c>
      <c r="B83" s="14" t="s">
        <v>82</v>
      </c>
      <c r="C83" s="20" t="s">
        <v>60</v>
      </c>
      <c r="D83" s="78" t="s">
        <v>138</v>
      </c>
      <c r="E83" s="27"/>
      <c r="F83" s="24"/>
      <c r="G83" s="56">
        <f>G84</f>
        <v>0</v>
      </c>
    </row>
    <row r="84" spans="1:11" ht="56.25" x14ac:dyDescent="0.2">
      <c r="A84" s="26" t="s">
        <v>111</v>
      </c>
      <c r="B84" s="33" t="s">
        <v>82</v>
      </c>
      <c r="C84" s="27" t="s">
        <v>60</v>
      </c>
      <c r="D84" s="45" t="s">
        <v>138</v>
      </c>
      <c r="E84" s="41" t="s">
        <v>109</v>
      </c>
      <c r="F84" s="76"/>
      <c r="G84" s="77">
        <v>0</v>
      </c>
    </row>
    <row r="85" spans="1:11" x14ac:dyDescent="0.2">
      <c r="A85" s="7" t="s">
        <v>65</v>
      </c>
      <c r="B85" s="14" t="s">
        <v>82</v>
      </c>
      <c r="C85" s="8" t="s">
        <v>64</v>
      </c>
      <c r="D85" s="8"/>
      <c r="E85" s="8"/>
      <c r="F85" s="7"/>
      <c r="G85" s="51">
        <f>G86+G88+G90+G93+G95+G97+G100+G102</f>
        <v>32736629.219999999</v>
      </c>
    </row>
    <row r="86" spans="1:11" ht="42" x14ac:dyDescent="0.2">
      <c r="A86" s="7" t="s">
        <v>66</v>
      </c>
      <c r="B86" s="27" t="s">
        <v>82</v>
      </c>
      <c r="C86" s="8" t="s">
        <v>64</v>
      </c>
      <c r="D86" s="8" t="s">
        <v>99</v>
      </c>
      <c r="E86" s="8"/>
      <c r="F86" s="7"/>
      <c r="G86" s="51">
        <f>G87</f>
        <v>1367723</v>
      </c>
    </row>
    <row r="87" spans="1:11" ht="33.75" x14ac:dyDescent="0.2">
      <c r="A87" s="9" t="s">
        <v>28</v>
      </c>
      <c r="B87" s="14" t="s">
        <v>82</v>
      </c>
      <c r="C87" s="10" t="s">
        <v>64</v>
      </c>
      <c r="D87" s="10" t="s">
        <v>99</v>
      </c>
      <c r="E87" s="10" t="s">
        <v>27</v>
      </c>
      <c r="F87" s="9" t="s">
        <v>28</v>
      </c>
      <c r="G87" s="53">
        <v>1367723</v>
      </c>
    </row>
    <row r="88" spans="1:11" ht="35.25" customHeight="1" x14ac:dyDescent="0.2">
      <c r="A88" s="7" t="s">
        <v>67</v>
      </c>
      <c r="B88" s="27" t="s">
        <v>82</v>
      </c>
      <c r="C88" s="8" t="s">
        <v>64</v>
      </c>
      <c r="D88" s="8" t="s">
        <v>100</v>
      </c>
      <c r="E88" s="8"/>
      <c r="F88" s="7"/>
      <c r="G88" s="51">
        <f>G89</f>
        <v>501668</v>
      </c>
    </row>
    <row r="89" spans="1:11" ht="37.5" customHeight="1" x14ac:dyDescent="0.2">
      <c r="A89" s="9" t="s">
        <v>28</v>
      </c>
      <c r="B89" s="33" t="s">
        <v>82</v>
      </c>
      <c r="C89" s="10" t="s">
        <v>64</v>
      </c>
      <c r="D89" s="10" t="s">
        <v>100</v>
      </c>
      <c r="E89" s="10" t="s">
        <v>27</v>
      </c>
      <c r="F89" s="9" t="s">
        <v>28</v>
      </c>
      <c r="G89" s="53">
        <v>501668</v>
      </c>
      <c r="I89" s="63"/>
      <c r="J89" s="63"/>
      <c r="K89" s="63"/>
    </row>
    <row r="90" spans="1:11" ht="38.25" customHeight="1" x14ac:dyDescent="0.2">
      <c r="A90" s="7" t="s">
        <v>68</v>
      </c>
      <c r="B90" s="14" t="s">
        <v>82</v>
      </c>
      <c r="C90" s="8" t="s">
        <v>64</v>
      </c>
      <c r="D90" s="8" t="s">
        <v>102</v>
      </c>
      <c r="E90" s="8"/>
      <c r="F90" s="7"/>
      <c r="G90" s="51">
        <f>G91+G92</f>
        <v>13700000</v>
      </c>
    </row>
    <row r="91" spans="1:11" ht="36" customHeight="1" x14ac:dyDescent="0.2">
      <c r="A91" s="24" t="s">
        <v>28</v>
      </c>
      <c r="B91" s="27" t="s">
        <v>82</v>
      </c>
      <c r="C91" s="25" t="s">
        <v>64</v>
      </c>
      <c r="D91" s="25" t="s">
        <v>102</v>
      </c>
      <c r="E91" s="25" t="s">
        <v>27</v>
      </c>
      <c r="F91" s="24" t="s">
        <v>28</v>
      </c>
      <c r="G91" s="52">
        <v>9500000</v>
      </c>
    </row>
    <row r="92" spans="1:11" x14ac:dyDescent="0.2">
      <c r="A92" s="26" t="s">
        <v>118</v>
      </c>
      <c r="B92" s="14" t="s">
        <v>82</v>
      </c>
      <c r="C92" s="25" t="s">
        <v>64</v>
      </c>
      <c r="D92" s="25" t="s">
        <v>102</v>
      </c>
      <c r="E92" s="27" t="s">
        <v>117</v>
      </c>
      <c r="F92" s="26" t="s">
        <v>118</v>
      </c>
      <c r="G92" s="52">
        <v>4200000</v>
      </c>
    </row>
    <row r="93" spans="1:11" x14ac:dyDescent="0.2">
      <c r="A93" s="7" t="s">
        <v>69</v>
      </c>
      <c r="B93" s="14" t="s">
        <v>82</v>
      </c>
      <c r="C93" s="8" t="s">
        <v>64</v>
      </c>
      <c r="D93" s="8" t="s">
        <v>101</v>
      </c>
      <c r="E93" s="8"/>
      <c r="F93" s="7"/>
      <c r="G93" s="51">
        <f>G94</f>
        <v>680000</v>
      </c>
    </row>
    <row r="94" spans="1:11" ht="22.5" customHeight="1" x14ac:dyDescent="0.2">
      <c r="A94" s="9" t="s">
        <v>28</v>
      </c>
      <c r="B94" s="28" t="s">
        <v>82</v>
      </c>
      <c r="C94" s="10" t="s">
        <v>64</v>
      </c>
      <c r="D94" s="10" t="s">
        <v>101</v>
      </c>
      <c r="E94" s="10" t="s">
        <v>27</v>
      </c>
      <c r="F94" s="9" t="s">
        <v>28</v>
      </c>
      <c r="G94" s="53">
        <v>680000</v>
      </c>
    </row>
    <row r="95" spans="1:11" ht="36" customHeight="1" x14ac:dyDescent="0.2">
      <c r="A95" s="7" t="s">
        <v>70</v>
      </c>
      <c r="B95" s="28" t="s">
        <v>82</v>
      </c>
      <c r="C95" s="8" t="s">
        <v>64</v>
      </c>
      <c r="D95" s="8" t="s">
        <v>103</v>
      </c>
      <c r="E95" s="8"/>
      <c r="F95" s="7"/>
      <c r="G95" s="51">
        <f>G96</f>
        <v>50000</v>
      </c>
    </row>
    <row r="96" spans="1:11" ht="33.75" x14ac:dyDescent="0.2">
      <c r="A96" s="9" t="s">
        <v>28</v>
      </c>
      <c r="B96" s="33" t="s">
        <v>82</v>
      </c>
      <c r="C96" s="10" t="s">
        <v>64</v>
      </c>
      <c r="D96" s="10" t="s">
        <v>103</v>
      </c>
      <c r="E96" s="10" t="s">
        <v>27</v>
      </c>
      <c r="F96" s="9" t="s">
        <v>28</v>
      </c>
      <c r="G96" s="53">
        <v>50000</v>
      </c>
    </row>
    <row r="97" spans="1:9" ht="21" x14ac:dyDescent="0.2">
      <c r="A97" s="7" t="s">
        <v>71</v>
      </c>
      <c r="B97" s="28" t="s">
        <v>82</v>
      </c>
      <c r="C97" s="8" t="s">
        <v>64</v>
      </c>
      <c r="D97" s="8" t="s">
        <v>104</v>
      </c>
      <c r="E97" s="8"/>
      <c r="F97" s="7"/>
      <c r="G97" s="51">
        <f>G98+G99</f>
        <v>15437321.27</v>
      </c>
    </row>
    <row r="98" spans="1:9" ht="36" customHeight="1" x14ac:dyDescent="0.2">
      <c r="A98" s="24" t="s">
        <v>32</v>
      </c>
      <c r="B98" s="45" t="s">
        <v>82</v>
      </c>
      <c r="C98" s="27" t="s">
        <v>64</v>
      </c>
      <c r="D98" s="10" t="s">
        <v>104</v>
      </c>
      <c r="E98" s="25" t="s">
        <v>31</v>
      </c>
      <c r="F98" s="24" t="s">
        <v>32</v>
      </c>
      <c r="G98" s="52">
        <v>153600</v>
      </c>
    </row>
    <row r="99" spans="1:9" ht="36.75" customHeight="1" x14ac:dyDescent="0.2">
      <c r="A99" s="15" t="s">
        <v>28</v>
      </c>
      <c r="B99" s="14" t="s">
        <v>82</v>
      </c>
      <c r="C99" s="16" t="s">
        <v>64</v>
      </c>
      <c r="D99" s="16" t="s">
        <v>104</v>
      </c>
      <c r="E99" s="16" t="s">
        <v>27</v>
      </c>
      <c r="F99" s="15" t="s">
        <v>28</v>
      </c>
      <c r="G99" s="57">
        <v>15283721.27</v>
      </c>
      <c r="H99" s="22"/>
    </row>
    <row r="100" spans="1:9" ht="24" customHeight="1" x14ac:dyDescent="0.2">
      <c r="A100" s="44" t="s">
        <v>143</v>
      </c>
      <c r="B100" s="36" t="s">
        <v>82</v>
      </c>
      <c r="C100" s="73" t="s">
        <v>64</v>
      </c>
      <c r="D100" s="73" t="s">
        <v>142</v>
      </c>
      <c r="E100" s="45"/>
      <c r="F100" s="47"/>
      <c r="G100" s="55">
        <f>G101</f>
        <v>509109.14</v>
      </c>
      <c r="H100" s="22"/>
    </row>
    <row r="101" spans="1:9" ht="39.75" customHeight="1" x14ac:dyDescent="0.2">
      <c r="A101" s="79" t="s">
        <v>28</v>
      </c>
      <c r="B101" s="14" t="s">
        <v>82</v>
      </c>
      <c r="C101" s="80" t="s">
        <v>64</v>
      </c>
      <c r="D101" s="45" t="s">
        <v>142</v>
      </c>
      <c r="E101" s="80" t="s">
        <v>27</v>
      </c>
      <c r="F101" s="81" t="s">
        <v>28</v>
      </c>
      <c r="G101" s="82">
        <v>509109.14</v>
      </c>
      <c r="H101" s="22"/>
    </row>
    <row r="102" spans="1:9" ht="21" x14ac:dyDescent="0.2">
      <c r="A102" s="83" t="s">
        <v>140</v>
      </c>
      <c r="B102" s="21" t="s">
        <v>82</v>
      </c>
      <c r="C102" s="84" t="s">
        <v>64</v>
      </c>
      <c r="D102" s="84" t="s">
        <v>141</v>
      </c>
      <c r="E102" s="84"/>
      <c r="F102" s="83"/>
      <c r="G102" s="55">
        <f>G103</f>
        <v>490807.81</v>
      </c>
      <c r="H102" s="22"/>
    </row>
    <row r="103" spans="1:9" ht="33.75" x14ac:dyDescent="0.2">
      <c r="A103" s="47" t="s">
        <v>28</v>
      </c>
      <c r="B103" s="27" t="s">
        <v>82</v>
      </c>
      <c r="C103" s="46" t="s">
        <v>64</v>
      </c>
      <c r="D103" s="45" t="s">
        <v>141</v>
      </c>
      <c r="E103" s="46" t="s">
        <v>27</v>
      </c>
      <c r="F103" s="47" t="s">
        <v>28</v>
      </c>
      <c r="G103" s="68">
        <v>490807.81</v>
      </c>
      <c r="H103" s="69"/>
      <c r="I103" s="70"/>
    </row>
    <row r="104" spans="1:9" ht="25.5" customHeight="1" x14ac:dyDescent="0.2">
      <c r="A104" s="34" t="s">
        <v>73</v>
      </c>
      <c r="B104" s="14" t="s">
        <v>82</v>
      </c>
      <c r="C104" s="35" t="s">
        <v>72</v>
      </c>
      <c r="D104" s="16"/>
      <c r="E104" s="16"/>
      <c r="F104" s="15"/>
      <c r="G104" s="59">
        <f>G107+G111</f>
        <v>16000</v>
      </c>
      <c r="H104" s="22"/>
    </row>
    <row r="105" spans="1:9" ht="33" customHeight="1" x14ac:dyDescent="0.2">
      <c r="A105" s="7" t="s">
        <v>112</v>
      </c>
      <c r="B105" s="14" t="s">
        <v>82</v>
      </c>
      <c r="C105" s="8" t="s">
        <v>72</v>
      </c>
      <c r="D105" s="14" t="s">
        <v>97</v>
      </c>
      <c r="E105" s="8"/>
      <c r="F105" s="7"/>
      <c r="G105" s="51">
        <f>G106</f>
        <v>0</v>
      </c>
      <c r="H105" s="22"/>
    </row>
    <row r="106" spans="1:9" ht="33.75" x14ac:dyDescent="0.2">
      <c r="A106" s="24" t="s">
        <v>28</v>
      </c>
      <c r="B106" s="14" t="s">
        <v>82</v>
      </c>
      <c r="C106" s="14" t="s">
        <v>72</v>
      </c>
      <c r="D106" s="14" t="s">
        <v>97</v>
      </c>
      <c r="E106" s="14" t="s">
        <v>27</v>
      </c>
      <c r="F106" s="24" t="s">
        <v>28</v>
      </c>
      <c r="G106" s="52">
        <v>0</v>
      </c>
      <c r="H106" s="22"/>
    </row>
    <row r="107" spans="1:9" ht="24.75" customHeight="1" x14ac:dyDescent="0.2">
      <c r="A107" s="32" t="s">
        <v>114</v>
      </c>
      <c r="B107" s="41" t="s">
        <v>82</v>
      </c>
      <c r="C107" s="28" t="s">
        <v>72</v>
      </c>
      <c r="D107" s="28" t="s">
        <v>115</v>
      </c>
      <c r="E107" s="28"/>
      <c r="F107" s="30"/>
      <c r="G107" s="58">
        <f>G108+G109+G110</f>
        <v>16000</v>
      </c>
    </row>
    <row r="108" spans="1:9" ht="40.5" customHeight="1" x14ac:dyDescent="0.2">
      <c r="A108" s="24" t="s">
        <v>28</v>
      </c>
      <c r="B108" s="27" t="s">
        <v>82</v>
      </c>
      <c r="C108" s="33" t="s">
        <v>72</v>
      </c>
      <c r="D108" s="33" t="s">
        <v>115</v>
      </c>
      <c r="E108" s="33" t="s">
        <v>27</v>
      </c>
      <c r="F108" s="24" t="s">
        <v>28</v>
      </c>
      <c r="G108" s="60">
        <v>16000</v>
      </c>
    </row>
    <row r="109" spans="1:9" ht="20.25" customHeight="1" x14ac:dyDescent="0.2">
      <c r="A109" s="26" t="s">
        <v>118</v>
      </c>
      <c r="B109" s="27" t="s">
        <v>82</v>
      </c>
      <c r="C109" s="33" t="s">
        <v>72</v>
      </c>
      <c r="D109" s="33" t="s">
        <v>115</v>
      </c>
      <c r="E109" s="33" t="s">
        <v>117</v>
      </c>
      <c r="F109" s="26" t="s">
        <v>118</v>
      </c>
      <c r="G109" s="60">
        <v>0</v>
      </c>
    </row>
    <row r="110" spans="1:9" ht="45.75" customHeight="1" x14ac:dyDescent="0.2">
      <c r="A110" s="48" t="s">
        <v>128</v>
      </c>
      <c r="B110" s="14" t="s">
        <v>82</v>
      </c>
      <c r="C110" s="33" t="s">
        <v>72</v>
      </c>
      <c r="D110" s="33" t="s">
        <v>115</v>
      </c>
      <c r="E110" s="33" t="s">
        <v>124</v>
      </c>
      <c r="F110" s="48" t="s">
        <v>128</v>
      </c>
      <c r="G110" s="61">
        <v>0</v>
      </c>
    </row>
    <row r="111" spans="1:9" ht="30" customHeight="1" x14ac:dyDescent="0.2">
      <c r="A111" s="49" t="s">
        <v>74</v>
      </c>
      <c r="B111" s="14" t="s">
        <v>82</v>
      </c>
      <c r="C111" s="42" t="s">
        <v>72</v>
      </c>
      <c r="D111" s="42" t="s">
        <v>113</v>
      </c>
      <c r="E111" s="33"/>
      <c r="F111" s="30"/>
      <c r="G111" s="58">
        <v>0</v>
      </c>
    </row>
    <row r="112" spans="1:9" ht="49.5" customHeight="1" x14ac:dyDescent="0.2">
      <c r="A112" s="48" t="s">
        <v>128</v>
      </c>
      <c r="B112" s="27" t="s">
        <v>82</v>
      </c>
      <c r="C112" s="43" t="s">
        <v>72</v>
      </c>
      <c r="D112" s="43" t="s">
        <v>113</v>
      </c>
      <c r="E112" s="43" t="s">
        <v>124</v>
      </c>
      <c r="F112" s="48" t="s">
        <v>128</v>
      </c>
      <c r="G112" s="60">
        <v>0</v>
      </c>
    </row>
    <row r="113" spans="1:7" ht="27" customHeight="1" x14ac:dyDescent="0.2">
      <c r="A113" s="66" t="s">
        <v>131</v>
      </c>
      <c r="B113" s="20" t="s">
        <v>82</v>
      </c>
      <c r="C113" s="65" t="s">
        <v>84</v>
      </c>
      <c r="D113" s="43"/>
      <c r="E113" s="43"/>
      <c r="F113" s="64"/>
      <c r="G113" s="62">
        <f>G114+G116+G118</f>
        <v>5154388.459999999</v>
      </c>
    </row>
    <row r="114" spans="1:7" ht="32.25" customHeight="1" x14ac:dyDescent="0.2">
      <c r="A114" s="72" t="s">
        <v>132</v>
      </c>
      <c r="B114" s="27" t="s">
        <v>82</v>
      </c>
      <c r="C114" s="29" t="s">
        <v>84</v>
      </c>
      <c r="D114" s="29" t="s">
        <v>133</v>
      </c>
      <c r="E114" s="29"/>
      <c r="F114" s="31"/>
      <c r="G114" s="62">
        <f>G115</f>
        <v>262255.34999999998</v>
      </c>
    </row>
    <row r="115" spans="1:7" ht="41.25" customHeight="1" x14ac:dyDescent="0.2">
      <c r="A115" s="71" t="s">
        <v>28</v>
      </c>
      <c r="B115" s="27" t="s">
        <v>82</v>
      </c>
      <c r="C115" s="16" t="s">
        <v>84</v>
      </c>
      <c r="D115" s="33" t="s">
        <v>133</v>
      </c>
      <c r="E115" s="16" t="s">
        <v>27</v>
      </c>
      <c r="F115" s="15" t="s">
        <v>28</v>
      </c>
      <c r="G115" s="57">
        <v>262255.34999999998</v>
      </c>
    </row>
    <row r="116" spans="1:7" ht="59.25" customHeight="1" x14ac:dyDescent="0.2">
      <c r="A116" s="38" t="s">
        <v>130</v>
      </c>
      <c r="B116" s="20" t="s">
        <v>82</v>
      </c>
      <c r="C116" s="20" t="s">
        <v>84</v>
      </c>
      <c r="D116" s="20" t="s">
        <v>129</v>
      </c>
      <c r="E116" s="25"/>
      <c r="F116" s="24"/>
      <c r="G116" s="56">
        <f>G117</f>
        <v>4540772.18</v>
      </c>
    </row>
    <row r="117" spans="1:7" ht="34.5" customHeight="1" x14ac:dyDescent="0.2">
      <c r="A117" s="15" t="s">
        <v>28</v>
      </c>
      <c r="B117" s="27" t="s">
        <v>82</v>
      </c>
      <c r="C117" s="41" t="s">
        <v>84</v>
      </c>
      <c r="D117" s="86" t="s">
        <v>129</v>
      </c>
      <c r="E117" s="41" t="s">
        <v>27</v>
      </c>
      <c r="F117" s="15" t="s">
        <v>28</v>
      </c>
      <c r="G117" s="75">
        <v>4540772.18</v>
      </c>
    </row>
    <row r="118" spans="1:7" ht="35.25" customHeight="1" x14ac:dyDescent="0.2">
      <c r="A118" s="26" t="s">
        <v>151</v>
      </c>
      <c r="B118" s="20" t="s">
        <v>82</v>
      </c>
      <c r="C118" s="20" t="s">
        <v>84</v>
      </c>
      <c r="D118" s="20" t="s">
        <v>150</v>
      </c>
      <c r="E118" s="27"/>
      <c r="F118" s="24"/>
      <c r="G118" s="56">
        <f>G119</f>
        <v>351360.93</v>
      </c>
    </row>
    <row r="119" spans="1:7" ht="38.25" customHeight="1" x14ac:dyDescent="0.2">
      <c r="A119" s="15" t="s">
        <v>28</v>
      </c>
      <c r="B119" s="20" t="s">
        <v>82</v>
      </c>
      <c r="C119" s="27" t="s">
        <v>84</v>
      </c>
      <c r="D119" s="27" t="s">
        <v>150</v>
      </c>
      <c r="E119" s="27" t="s">
        <v>27</v>
      </c>
      <c r="F119" s="15" t="s">
        <v>28</v>
      </c>
      <c r="G119" s="52">
        <v>351360.93</v>
      </c>
    </row>
    <row r="120" spans="1:7" ht="19.5" customHeight="1" x14ac:dyDescent="0.2">
      <c r="A120" s="7" t="s">
        <v>76</v>
      </c>
      <c r="B120" s="27" t="s">
        <v>82</v>
      </c>
      <c r="C120" s="8" t="s">
        <v>75</v>
      </c>
      <c r="D120" s="8"/>
      <c r="E120" s="8"/>
      <c r="F120" s="7"/>
      <c r="G120" s="51">
        <f>G121</f>
        <v>226512</v>
      </c>
    </row>
    <row r="121" spans="1:7" ht="31.5" customHeight="1" x14ac:dyDescent="0.2">
      <c r="A121" s="7" t="s">
        <v>77</v>
      </c>
      <c r="B121" s="20" t="s">
        <v>82</v>
      </c>
      <c r="C121" s="8" t="s">
        <v>75</v>
      </c>
      <c r="D121" s="8" t="s">
        <v>105</v>
      </c>
      <c r="E121" s="8"/>
      <c r="F121" s="7"/>
      <c r="G121" s="51">
        <f>G122</f>
        <v>226512</v>
      </c>
    </row>
    <row r="122" spans="1:7" ht="34.5" customHeight="1" x14ac:dyDescent="0.2">
      <c r="A122" s="23" t="s">
        <v>107</v>
      </c>
      <c r="B122" s="27" t="s">
        <v>82</v>
      </c>
      <c r="C122" s="10" t="s">
        <v>75</v>
      </c>
      <c r="D122" s="10" t="s">
        <v>105</v>
      </c>
      <c r="E122" s="37" t="s">
        <v>120</v>
      </c>
      <c r="F122" s="23" t="s">
        <v>107</v>
      </c>
      <c r="G122" s="53">
        <v>226512</v>
      </c>
    </row>
    <row r="123" spans="1:7" ht="15.75" customHeight="1" x14ac:dyDescent="0.2">
      <c r="A123" s="7" t="s">
        <v>79</v>
      </c>
      <c r="B123" s="20" t="s">
        <v>82</v>
      </c>
      <c r="C123" s="8" t="s">
        <v>78</v>
      </c>
      <c r="D123" s="8"/>
      <c r="E123" s="8"/>
      <c r="F123" s="7"/>
      <c r="G123" s="51">
        <f>G124+G126+G128</f>
        <v>9258201.5899999999</v>
      </c>
    </row>
    <row r="124" spans="1:7" ht="38.25" customHeight="1" x14ac:dyDescent="0.2">
      <c r="A124" s="85" t="s">
        <v>146</v>
      </c>
      <c r="B124" s="20" t="s">
        <v>82</v>
      </c>
      <c r="C124" s="14" t="s">
        <v>78</v>
      </c>
      <c r="D124" s="14" t="s">
        <v>144</v>
      </c>
      <c r="E124" s="8"/>
      <c r="F124" s="7"/>
      <c r="G124" s="51">
        <f>G125</f>
        <v>270400</v>
      </c>
    </row>
    <row r="125" spans="1:7" ht="36" customHeight="1" x14ac:dyDescent="0.2">
      <c r="A125" s="15" t="s">
        <v>28</v>
      </c>
      <c r="B125" s="27" t="s">
        <v>82</v>
      </c>
      <c r="C125" s="27" t="s">
        <v>78</v>
      </c>
      <c r="D125" s="27" t="s">
        <v>144</v>
      </c>
      <c r="E125" s="27" t="s">
        <v>27</v>
      </c>
      <c r="F125" s="15" t="s">
        <v>28</v>
      </c>
      <c r="G125" s="52">
        <v>270400</v>
      </c>
    </row>
    <row r="126" spans="1:7" ht="26.25" customHeight="1" x14ac:dyDescent="0.2">
      <c r="A126" s="85" t="s">
        <v>164</v>
      </c>
      <c r="B126" s="20" t="s">
        <v>82</v>
      </c>
      <c r="C126" s="14" t="s">
        <v>78</v>
      </c>
      <c r="D126" s="14" t="s">
        <v>145</v>
      </c>
      <c r="E126" s="8"/>
      <c r="F126" s="7"/>
      <c r="G126" s="51">
        <f>G127</f>
        <v>8413401.5899999999</v>
      </c>
    </row>
    <row r="127" spans="1:7" ht="33" customHeight="1" x14ac:dyDescent="0.2">
      <c r="A127" s="15" t="s">
        <v>28</v>
      </c>
      <c r="B127" s="27" t="s">
        <v>82</v>
      </c>
      <c r="C127" s="27" t="s">
        <v>78</v>
      </c>
      <c r="D127" s="27" t="s">
        <v>145</v>
      </c>
      <c r="E127" s="27" t="s">
        <v>27</v>
      </c>
      <c r="F127" s="15" t="s">
        <v>28</v>
      </c>
      <c r="G127" s="52">
        <v>8413401.5899999999</v>
      </c>
    </row>
    <row r="128" spans="1:7" ht="32.25" customHeight="1" x14ac:dyDescent="0.2">
      <c r="A128" s="7" t="s">
        <v>80</v>
      </c>
      <c r="B128" s="20" t="s">
        <v>82</v>
      </c>
      <c r="C128" s="8" t="s">
        <v>78</v>
      </c>
      <c r="D128" s="8" t="s">
        <v>106</v>
      </c>
      <c r="E128" s="8"/>
      <c r="F128" s="7"/>
      <c r="G128" s="51">
        <f>G129</f>
        <v>574400</v>
      </c>
    </row>
    <row r="129" spans="1:7" ht="42.75" customHeight="1" x14ac:dyDescent="0.2">
      <c r="A129" s="24" t="s">
        <v>28</v>
      </c>
      <c r="B129" s="27" t="s">
        <v>82</v>
      </c>
      <c r="C129" s="25" t="s">
        <v>78</v>
      </c>
      <c r="D129" s="25" t="s">
        <v>106</v>
      </c>
      <c r="E129" s="25" t="s">
        <v>27</v>
      </c>
      <c r="F129" s="24" t="s">
        <v>28</v>
      </c>
      <c r="G129" s="52">
        <v>574400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ГлавБух</cp:lastModifiedBy>
  <cp:lastPrinted>2024-07-19T07:02:31Z</cp:lastPrinted>
  <dcterms:created xsi:type="dcterms:W3CDTF">2018-10-23T05:26:03Z</dcterms:created>
  <dcterms:modified xsi:type="dcterms:W3CDTF">2024-07-19T07:06:42Z</dcterms:modified>
</cp:coreProperties>
</file>